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visual studios\FT Excel Add-in\templates\"/>
    </mc:Choice>
  </mc:AlternateContent>
  <xr:revisionPtr revIDLastSave="0" documentId="13_ncr:1_{88D7F3A7-CE99-44B4-87F0-2D1E770DA525}" xr6:coauthVersionLast="47" xr6:coauthVersionMax="47" xr10:uidLastSave="{00000000-0000-0000-0000-000000000000}"/>
  <bookViews>
    <workbookView xWindow="-96" yWindow="-96" windowWidth="23232" windowHeight="13872" xr2:uid="{A61BE444-8BCC-4BED-9D56-06A784F60DA5}"/>
  </bookViews>
  <sheets>
    <sheet name="Sheet1" sheetId="1" r:id="rId1"/>
    <sheet name="_ft_system" sheetId="2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  <c r="U41" i="1" a="1"/>
  <c r="U41" i="1" s="1"/>
  <c r="U40" i="1" a="1"/>
  <c r="U40" i="1" s="1"/>
  <c r="U39" i="1" a="1"/>
  <c r="U39" i="1" s="1"/>
  <c r="U38" i="1" a="1"/>
  <c r="U38" i="1" s="1"/>
  <c r="U37" i="1" a="1"/>
  <c r="U37" i="1" s="1"/>
  <c r="U36" i="1" a="1"/>
  <c r="U36" i="1" s="1"/>
  <c r="U35" i="1" a="1"/>
  <c r="U35" i="1" s="1"/>
  <c r="U34" i="1" a="1"/>
  <c r="U34" i="1" s="1"/>
  <c r="U33" i="1" a="1"/>
  <c r="U33" i="1" s="1"/>
  <c r="U32" i="1" a="1"/>
  <c r="U32" i="1" s="1"/>
  <c r="U28" i="1" a="1"/>
  <c r="U28" i="1" s="1"/>
  <c r="U27" i="1" a="1"/>
  <c r="U27" i="1" s="1"/>
  <c r="U26" i="1" a="1"/>
  <c r="U26" i="1" s="1"/>
  <c r="U25" i="1" a="1"/>
  <c r="U25" i="1" s="1"/>
  <c r="U24" i="1" a="1"/>
  <c r="U24" i="1" s="1"/>
  <c r="U23" i="1" a="1"/>
  <c r="U23" i="1" s="1"/>
  <c r="U22" i="1" a="1"/>
  <c r="U22" i="1" s="1"/>
  <c r="U21" i="1" a="1"/>
  <c r="U21" i="1" s="1"/>
  <c r="U20" i="1" a="1"/>
  <c r="U20" i="1" s="1"/>
  <c r="U19" i="1" a="1"/>
  <c r="U19" i="1" s="1"/>
  <c r="U15" i="1" a="1"/>
  <c r="U15" i="1" s="1"/>
  <c r="U14" i="1" a="1"/>
  <c r="U14" i="1" s="1"/>
  <c r="U13" i="1" a="1"/>
  <c r="U13" i="1" s="1"/>
  <c r="U12" i="1" a="1"/>
  <c r="U12" i="1" s="1"/>
  <c r="U11" i="1" a="1"/>
  <c r="U11" i="1" s="1"/>
  <c r="U10" i="1" a="1"/>
  <c r="U10" i="1" s="1"/>
  <c r="U9" i="1" a="1"/>
  <c r="U9" i="1" s="1"/>
  <c r="U8" i="1" a="1"/>
  <c r="U8" i="1" s="1"/>
  <c r="U7" i="1" a="1"/>
  <c r="U7" i="1" s="1"/>
  <c r="U6" i="1" a="1"/>
  <c r="U6" i="1" s="1"/>
  <c r="O41" i="1" a="1"/>
  <c r="O41" i="1" s="1"/>
  <c r="O40" i="1" a="1"/>
  <c r="O40" i="1" s="1"/>
  <c r="O39" i="1" a="1"/>
  <c r="O39" i="1" s="1"/>
  <c r="O38" i="1" a="1"/>
  <c r="O38" i="1" s="1"/>
  <c r="O37" i="1" a="1"/>
  <c r="O37" i="1" s="1"/>
  <c r="O36" i="1" a="1"/>
  <c r="O36" i="1" s="1"/>
  <c r="O35" i="1" a="1"/>
  <c r="O35" i="1" s="1"/>
  <c r="O34" i="1" a="1"/>
  <c r="O34" i="1" s="1"/>
  <c r="O33" i="1" a="1"/>
  <c r="O33" i="1" s="1"/>
  <c r="O32" i="1" a="1"/>
  <c r="O32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 a="1"/>
  <c r="O22" i="1" s="1"/>
  <c r="O21" i="1" a="1"/>
  <c r="O21" i="1" s="1"/>
  <c r="O20" i="1" a="1"/>
  <c r="O20" i="1" s="1"/>
  <c r="O19" i="1" a="1"/>
  <c r="O19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O9" i="1" a="1"/>
  <c r="O9" i="1" s="1"/>
  <c r="O8" i="1" a="1"/>
  <c r="O8" i="1" s="1"/>
  <c r="O7" i="1" a="1"/>
  <c r="O7" i="1" s="1"/>
  <c r="O6" i="1" a="1"/>
  <c r="O6" i="1" s="1"/>
  <c r="I41" i="1" a="1"/>
  <c r="I41" i="1" s="1"/>
  <c r="I40" i="1" a="1"/>
  <c r="I40" i="1" s="1"/>
  <c r="I39" i="1" a="1"/>
  <c r="I39" i="1" s="1"/>
  <c r="I38" i="1" a="1"/>
  <c r="I38" i="1" s="1"/>
  <c r="I37" i="1" a="1"/>
  <c r="I37" i="1" s="1"/>
  <c r="I36" i="1" a="1"/>
  <c r="I36" i="1" s="1"/>
  <c r="I35" i="1" a="1"/>
  <c r="I35" i="1" s="1"/>
  <c r="I34" i="1" a="1"/>
  <c r="I34" i="1" s="1"/>
  <c r="I33" i="1" a="1"/>
  <c r="I33" i="1" s="1"/>
  <c r="I32" i="1" a="1"/>
  <c r="I32" i="1" s="1"/>
  <c r="I28" i="1" a="1"/>
  <c r="I28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15" i="1" a="1"/>
  <c r="I15" i="1" s="1"/>
  <c r="I14" i="1" a="1"/>
  <c r="I14" i="1" s="1"/>
  <c r="I13" i="1" a="1"/>
  <c r="I13" i="1" s="1"/>
  <c r="I12" i="1" a="1"/>
  <c r="I12" i="1" s="1"/>
  <c r="I11" i="1" a="1"/>
  <c r="I11" i="1" s="1"/>
  <c r="I10" i="1" a="1"/>
  <c r="I10" i="1" s="1"/>
  <c r="I9" i="1" a="1"/>
  <c r="I9" i="1" s="1"/>
  <c r="I8" i="1" a="1"/>
  <c r="I8" i="1" s="1"/>
  <c r="I7" i="1" a="1"/>
  <c r="I7" i="1" s="1"/>
  <c r="I6" i="1" a="1"/>
  <c r="I6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2" i="1"/>
  <c r="D14" i="1" s="1" a="1"/>
  <c r="D14" i="1" s="1"/>
  <c r="C1" i="1" a="1"/>
  <c r="C1" i="1" s="1"/>
  <c r="E6" i="1" s="1" a="1"/>
  <c r="E6" i="1" s="1"/>
  <c r="W35" i="1" l="1" a="1"/>
  <c r="W35" i="1" s="1"/>
  <c r="W33" i="1" a="1"/>
  <c r="W33" i="1" s="1"/>
  <c r="W34" i="1" a="1"/>
  <c r="W34" i="1" s="1"/>
  <c r="W36" i="1" a="1"/>
  <c r="W36" i="1" s="1"/>
  <c r="W37" i="1" a="1"/>
  <c r="W37" i="1" s="1"/>
  <c r="W38" i="1" a="1"/>
  <c r="W38" i="1" s="1"/>
  <c r="W39" i="1" a="1"/>
  <c r="W39" i="1" s="1"/>
  <c r="W41" i="1" a="1"/>
  <c r="W41" i="1" s="1"/>
  <c r="W40" i="1" a="1"/>
  <c r="W40" i="1" s="1"/>
  <c r="W32" i="1" a="1"/>
  <c r="W32" i="1" s="1"/>
  <c r="V33" i="1" a="1"/>
  <c r="V33" i="1" s="1"/>
  <c r="V34" i="1" a="1"/>
  <c r="V34" i="1" s="1"/>
  <c r="V35" i="1" a="1"/>
  <c r="V35" i="1" s="1"/>
  <c r="V36" i="1" a="1"/>
  <c r="V36" i="1" s="1"/>
  <c r="V37" i="1" a="1"/>
  <c r="V37" i="1" s="1"/>
  <c r="V38" i="1" a="1"/>
  <c r="V38" i="1" s="1"/>
  <c r="V39" i="1" a="1"/>
  <c r="V39" i="1" s="1"/>
  <c r="V40" i="1" a="1"/>
  <c r="V40" i="1" s="1"/>
  <c r="V41" i="1" a="1"/>
  <c r="V41" i="1" s="1"/>
  <c r="V32" i="1" a="1"/>
  <c r="V32" i="1" s="1"/>
  <c r="W22" i="1" a="1"/>
  <c r="W22" i="1" s="1"/>
  <c r="W27" i="1" a="1"/>
  <c r="W27" i="1" s="1"/>
  <c r="W20" i="1" a="1"/>
  <c r="W20" i="1" s="1"/>
  <c r="W23" i="1" a="1"/>
  <c r="W23" i="1" s="1"/>
  <c r="W24" i="1" a="1"/>
  <c r="W24" i="1" s="1"/>
  <c r="W25" i="1" a="1"/>
  <c r="W25" i="1" s="1"/>
  <c r="W28" i="1" a="1"/>
  <c r="W28" i="1" s="1"/>
  <c r="W21" i="1" a="1"/>
  <c r="W21" i="1" s="1"/>
  <c r="W26" i="1" a="1"/>
  <c r="W26" i="1" s="1"/>
  <c r="W19" i="1" a="1"/>
  <c r="W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7" i="1" a="1"/>
  <c r="V27" i="1" s="1"/>
  <c r="V25" i="1" a="1"/>
  <c r="V25" i="1" s="1"/>
  <c r="V26" i="1" a="1"/>
  <c r="V26" i="1" s="1"/>
  <c r="V28" i="1" a="1"/>
  <c r="V28" i="1" s="1"/>
  <c r="V19" i="1" a="1"/>
  <c r="V19" i="1" s="1"/>
  <c r="W8" i="1" a="1"/>
  <c r="W8" i="1" s="1"/>
  <c r="W13" i="1" a="1"/>
  <c r="W13" i="1" s="1"/>
  <c r="W7" i="1" a="1"/>
  <c r="W7" i="1" s="1"/>
  <c r="W11" i="1" a="1"/>
  <c r="W11" i="1" s="1"/>
  <c r="W9" i="1" a="1"/>
  <c r="W9" i="1" s="1"/>
  <c r="W12" i="1" a="1"/>
  <c r="W12" i="1" s="1"/>
  <c r="W15" i="1" a="1"/>
  <c r="W15" i="1" s="1"/>
  <c r="W10" i="1" a="1"/>
  <c r="W10" i="1" s="1"/>
  <c r="W14" i="1" a="1"/>
  <c r="W14" i="1" s="1"/>
  <c r="W6" i="1" a="1"/>
  <c r="W6" i="1" s="1"/>
  <c r="P33" i="1" a="1"/>
  <c r="P33" i="1" s="1"/>
  <c r="V8" i="1" a="1"/>
  <c r="V8" i="1" s="1"/>
  <c r="V9" i="1" a="1"/>
  <c r="V9" i="1" s="1"/>
  <c r="V11" i="1" a="1"/>
  <c r="V11" i="1" s="1"/>
  <c r="V7" i="1" a="1"/>
  <c r="V7" i="1" s="1"/>
  <c r="V10" i="1" a="1"/>
  <c r="V10" i="1" s="1"/>
  <c r="V12" i="1" a="1"/>
  <c r="V12" i="1" s="1"/>
  <c r="V14" i="1" a="1"/>
  <c r="V14" i="1" s="1"/>
  <c r="V15" i="1" a="1"/>
  <c r="V15" i="1" s="1"/>
  <c r="V13" i="1" a="1"/>
  <c r="V13" i="1" s="1"/>
  <c r="V6" i="1" a="1"/>
  <c r="V6" i="1" s="1"/>
  <c r="Q34" i="1" a="1"/>
  <c r="Q34" i="1" s="1"/>
  <c r="Q39" i="1" a="1"/>
  <c r="Q39" i="1" s="1"/>
  <c r="Q37" i="1" a="1"/>
  <c r="Q37" i="1" s="1"/>
  <c r="Q35" i="1" a="1"/>
  <c r="Q35" i="1" s="1"/>
  <c r="Q38" i="1" a="1"/>
  <c r="Q38" i="1" s="1"/>
  <c r="Q33" i="1" a="1"/>
  <c r="Q33" i="1" s="1"/>
  <c r="Q36" i="1" a="1"/>
  <c r="Q36" i="1" s="1"/>
  <c r="Q41" i="1" a="1"/>
  <c r="Q41" i="1" s="1"/>
  <c r="Q40" i="1" a="1"/>
  <c r="Q40" i="1" s="1"/>
  <c r="Q32" i="1" a="1"/>
  <c r="Q32" i="1" s="1"/>
  <c r="P32" i="1" a="1"/>
  <c r="P32" i="1" s="1"/>
  <c r="P34" i="1" a="1"/>
  <c r="P34" i="1" s="1"/>
  <c r="P35" i="1" a="1"/>
  <c r="P35" i="1" s="1"/>
  <c r="P38" i="1" a="1"/>
  <c r="P38" i="1" s="1"/>
  <c r="P37" i="1" a="1"/>
  <c r="P37" i="1" s="1"/>
  <c r="P40" i="1" a="1"/>
  <c r="P40" i="1" s="1"/>
  <c r="P41" i="1" a="1"/>
  <c r="P41" i="1" s="1"/>
  <c r="P36" i="1" a="1"/>
  <c r="P36" i="1" s="1"/>
  <c r="P39" i="1" a="1"/>
  <c r="P39" i="1" s="1"/>
  <c r="Q24" i="1" a="1"/>
  <c r="Q24" i="1" s="1"/>
  <c r="Q20" i="1" a="1"/>
  <c r="Q20" i="1" s="1"/>
  <c r="Q22" i="1" a="1"/>
  <c r="Q22" i="1" s="1"/>
  <c r="Q25" i="1" a="1"/>
  <c r="Q25" i="1" s="1"/>
  <c r="Q26" i="1" a="1"/>
  <c r="Q26" i="1" s="1"/>
  <c r="Q21" i="1" a="1"/>
  <c r="Q21" i="1" s="1"/>
  <c r="Q23" i="1" a="1"/>
  <c r="Q23" i="1" s="1"/>
  <c r="Q27" i="1" a="1"/>
  <c r="Q27" i="1" s="1"/>
  <c r="Q28" i="1" a="1"/>
  <c r="Q28" i="1" s="1"/>
  <c r="Q19" i="1" a="1"/>
  <c r="Q19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0" i="1" a="1"/>
  <c r="P20" i="1" s="1"/>
  <c r="P27" i="1" a="1"/>
  <c r="P27" i="1" s="1"/>
  <c r="P28" i="1" a="1"/>
  <c r="P28" i="1" s="1"/>
  <c r="P19" i="1" a="1"/>
  <c r="P19" i="1" s="1"/>
  <c r="Q8" i="1" a="1"/>
  <c r="Q8" i="1" s="1"/>
  <c r="Q7" i="1" a="1"/>
  <c r="Q7" i="1" s="1"/>
  <c r="Q11" i="1" a="1"/>
  <c r="Q11" i="1" s="1"/>
  <c r="Q13" i="1" a="1"/>
  <c r="Q13" i="1" s="1"/>
  <c r="Q10" i="1" a="1"/>
  <c r="Q10" i="1" s="1"/>
  <c r="Q12" i="1" a="1"/>
  <c r="Q12" i="1" s="1"/>
  <c r="Q9" i="1" a="1"/>
  <c r="Q9" i="1" s="1"/>
  <c r="Q14" i="1" a="1"/>
  <c r="Q14" i="1" s="1"/>
  <c r="Q15" i="1" a="1"/>
  <c r="Q15" i="1" s="1"/>
  <c r="Q6" i="1" a="1"/>
  <c r="Q6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7" i="1" a="1"/>
  <c r="P7" i="1" s="1"/>
  <c r="P14" i="1" a="1"/>
  <c r="P14" i="1" s="1"/>
  <c r="P15" i="1" a="1"/>
  <c r="P15" i="1" s="1"/>
  <c r="P6" i="1" a="1"/>
  <c r="P6" i="1" s="1"/>
  <c r="K35" i="1" a="1"/>
  <c r="K35" i="1" s="1"/>
  <c r="K37" i="1" a="1"/>
  <c r="K37" i="1" s="1"/>
  <c r="K38" i="1" a="1"/>
  <c r="K38" i="1" s="1"/>
  <c r="K39" i="1" a="1"/>
  <c r="K39" i="1" s="1"/>
  <c r="K33" i="1" a="1"/>
  <c r="K33" i="1" s="1"/>
  <c r="K36" i="1" a="1"/>
  <c r="K36" i="1" s="1"/>
  <c r="K34" i="1" a="1"/>
  <c r="K34" i="1" s="1"/>
  <c r="K40" i="1" a="1"/>
  <c r="K40" i="1" s="1"/>
  <c r="K41" i="1" a="1"/>
  <c r="K41" i="1" s="1"/>
  <c r="K32" i="1" a="1"/>
  <c r="K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32" i="1" a="1"/>
  <c r="J32" i="1" s="1"/>
  <c r="K20" i="1" a="1"/>
  <c r="K20" i="1" s="1"/>
  <c r="K24" i="1" a="1"/>
  <c r="K24" i="1" s="1"/>
  <c r="K22" i="1" a="1"/>
  <c r="K22" i="1" s="1"/>
  <c r="K25" i="1" a="1"/>
  <c r="K25" i="1" s="1"/>
  <c r="K21" i="1" a="1"/>
  <c r="K21" i="1" s="1"/>
  <c r="K23" i="1" a="1"/>
  <c r="K23" i="1" s="1"/>
  <c r="K26" i="1" a="1"/>
  <c r="K26" i="1" s="1"/>
  <c r="K28" i="1" a="1"/>
  <c r="K28" i="1" s="1"/>
  <c r="K27" i="1" a="1"/>
  <c r="K27" i="1" s="1"/>
  <c r="K19" i="1" a="1"/>
  <c r="K19" i="1" s="1"/>
  <c r="J20" i="1" a="1"/>
  <c r="J20" i="1" s="1"/>
  <c r="J22" i="1" a="1"/>
  <c r="J22" i="1" s="1"/>
  <c r="J23" i="1" a="1"/>
  <c r="J23" i="1" s="1"/>
  <c r="J21" i="1" a="1"/>
  <c r="J21" i="1" s="1"/>
  <c r="J24" i="1" a="1"/>
  <c r="J24" i="1" s="1"/>
  <c r="J25" i="1" a="1"/>
  <c r="J25" i="1" s="1"/>
  <c r="J26" i="1" a="1"/>
  <c r="J26" i="1" s="1"/>
  <c r="J28" i="1" a="1"/>
  <c r="J28" i="1" s="1"/>
  <c r="J27" i="1" a="1"/>
  <c r="J27" i="1" s="1"/>
  <c r="J19" i="1" a="1"/>
  <c r="J19" i="1" s="1"/>
  <c r="K8" i="1" a="1"/>
  <c r="K8" i="1" s="1"/>
  <c r="K12" i="1" a="1"/>
  <c r="K12" i="1" s="1"/>
  <c r="K7" i="1" a="1"/>
  <c r="K7" i="1" s="1"/>
  <c r="K9" i="1" a="1"/>
  <c r="K9" i="1" s="1"/>
  <c r="K10" i="1" a="1"/>
  <c r="K10" i="1" s="1"/>
  <c r="K11" i="1" a="1"/>
  <c r="K11" i="1" s="1"/>
  <c r="K14" i="1" a="1"/>
  <c r="K14" i="1" s="1"/>
  <c r="K13" i="1" a="1"/>
  <c r="K13" i="1" s="1"/>
  <c r="K15" i="1" a="1"/>
  <c r="K15" i="1" s="1"/>
  <c r="K6" i="1" a="1"/>
  <c r="K6" i="1" s="1"/>
  <c r="J8" i="1" a="1"/>
  <c r="J8" i="1" s="1"/>
  <c r="J9" i="1" a="1"/>
  <c r="J9" i="1" s="1"/>
  <c r="J7" i="1" a="1"/>
  <c r="J7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6" i="1" a="1"/>
  <c r="J6" i="1" s="1"/>
  <c r="E38" i="1" a="1"/>
  <c r="E38" i="1" s="1"/>
  <c r="E40" i="1" a="1"/>
  <c r="E40" i="1" s="1"/>
  <c r="E33" i="1" a="1"/>
  <c r="E33" i="1" s="1"/>
  <c r="E35" i="1" a="1"/>
  <c r="E35" i="1" s="1"/>
  <c r="E37" i="1" a="1"/>
  <c r="E37" i="1" s="1"/>
  <c r="E41" i="1" a="1"/>
  <c r="E41" i="1" s="1"/>
  <c r="E34" i="1" a="1"/>
  <c r="E34" i="1" s="1"/>
  <c r="E36" i="1" a="1"/>
  <c r="E36" i="1" s="1"/>
  <c r="E39" i="1" a="1"/>
  <c r="E39" i="1" s="1"/>
  <c r="E32" i="1" a="1"/>
  <c r="E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32" i="1" a="1"/>
  <c r="D32" i="1" s="1"/>
  <c r="E23" i="1" a="1"/>
  <c r="E23" i="1" s="1"/>
  <c r="E20" i="1" a="1"/>
  <c r="E20" i="1" s="1"/>
  <c r="E22" i="1" a="1"/>
  <c r="E22" i="1" s="1"/>
  <c r="E24" i="1" a="1"/>
  <c r="E24" i="1" s="1"/>
  <c r="E26" i="1" a="1"/>
  <c r="E26" i="1" s="1"/>
  <c r="E27" i="1" a="1"/>
  <c r="E27" i="1" s="1"/>
  <c r="E28" i="1" a="1"/>
  <c r="E28" i="1" s="1"/>
  <c r="E21" i="1" a="1"/>
  <c r="E21" i="1" s="1"/>
  <c r="E25" i="1" a="1"/>
  <c r="E25" i="1" s="1"/>
  <c r="E19" i="1" a="1"/>
  <c r="E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19" i="1" a="1"/>
  <c r="D19" i="1" s="1"/>
  <c r="E13" i="1" a="1"/>
  <c r="E13" i="1" s="1"/>
  <c r="E8" i="1" a="1"/>
  <c r="E8" i="1" s="1"/>
  <c r="E7" i="1" a="1"/>
  <c r="E7" i="1" s="1"/>
  <c r="E10" i="1" a="1"/>
  <c r="E10" i="1" s="1"/>
  <c r="E12" i="1" a="1"/>
  <c r="E12" i="1" s="1"/>
  <c r="E15" i="1" a="1"/>
  <c r="E15" i="1" s="1"/>
  <c r="E9" i="1" a="1"/>
  <c r="E9" i="1" s="1"/>
  <c r="E11" i="1" a="1"/>
  <c r="E11" i="1" s="1"/>
  <c r="E14" i="1" a="1"/>
  <c r="E14" i="1" s="1"/>
  <c r="D6" i="1" a="1"/>
  <c r="D6" i="1" s="1"/>
  <c r="D7" i="1" a="1"/>
  <c r="D7" i="1" s="1"/>
  <c r="D8" i="1" a="1"/>
  <c r="D8" i="1" s="1"/>
  <c r="D9" i="1" a="1"/>
  <c r="D9" i="1" s="1"/>
  <c r="D11" i="1" a="1"/>
  <c r="D11" i="1" s="1"/>
  <c r="D13" i="1" a="1"/>
  <c r="D13" i="1" s="1"/>
  <c r="D15" i="1" a="1"/>
  <c r="D15" i="1" s="1"/>
  <c r="D10" i="1" a="1"/>
  <c r="D10" i="1" s="1"/>
  <c r="D12" i="1" a="1"/>
  <c r="D12" i="1" s="1"/>
  <c r="X13" i="1" l="1"/>
  <c r="X41" i="1"/>
  <c r="F38" i="1" l="1"/>
  <c r="R37" i="1"/>
  <c r="F37" i="1"/>
  <c r="F34" i="1"/>
  <c r="R35" i="1"/>
  <c r="R33" i="1"/>
  <c r="F41" i="1"/>
  <c r="F36" i="1"/>
  <c r="R36" i="1"/>
  <c r="R39" i="1"/>
  <c r="L26" i="1"/>
  <c r="L15" i="1"/>
  <c r="L7" i="1"/>
  <c r="F28" i="1"/>
  <c r="F20" i="1"/>
  <c r="F9" i="1"/>
  <c r="X32" i="1"/>
  <c r="X21" i="1"/>
  <c r="X10" i="1"/>
  <c r="X33" i="1"/>
  <c r="R22" i="1"/>
  <c r="R11" i="1"/>
  <c r="F33" i="1"/>
  <c r="L40" i="1"/>
  <c r="L25" i="1"/>
  <c r="L14" i="1"/>
  <c r="L6" i="1"/>
  <c r="F27" i="1"/>
  <c r="F8" i="1"/>
  <c r="X20" i="1"/>
  <c r="X9" i="1"/>
  <c r="R21" i="1"/>
  <c r="R10" i="1"/>
  <c r="L24" i="1"/>
  <c r="L13" i="1"/>
  <c r="L33" i="1"/>
  <c r="F26" i="1"/>
  <c r="F7" i="1"/>
  <c r="X27" i="1"/>
  <c r="R20" i="1"/>
  <c r="F39" i="1"/>
  <c r="L28" i="1"/>
  <c r="L20" i="1"/>
  <c r="L9" i="1"/>
  <c r="X35" i="1"/>
  <c r="F22" i="1"/>
  <c r="X12" i="1"/>
  <c r="L35" i="1"/>
  <c r="R13" i="1"/>
  <c r="F11" i="1"/>
  <c r="X40" i="1"/>
  <c r="X23" i="1"/>
  <c r="R24" i="1"/>
  <c r="R41" i="1"/>
  <c r="L27" i="1"/>
  <c r="L19" i="1"/>
  <c r="L8" i="1"/>
  <c r="F32" i="1"/>
  <c r="F21" i="1"/>
  <c r="F10" i="1"/>
  <c r="X36" i="1"/>
  <c r="X22" i="1"/>
  <c r="X11" i="1"/>
  <c r="X37" i="1"/>
  <c r="R23" i="1"/>
  <c r="R12" i="1"/>
  <c r="R32" i="1"/>
  <c r="X38" i="1"/>
  <c r="L23" i="1"/>
  <c r="L12" i="1"/>
  <c r="L41" i="1"/>
  <c r="F25" i="1"/>
  <c r="F14" i="1"/>
  <c r="F6" i="1"/>
  <c r="X26" i="1"/>
  <c r="X15" i="1"/>
  <c r="X7" i="1"/>
  <c r="R27" i="1"/>
  <c r="R19" i="1"/>
  <c r="R8" i="1"/>
  <c r="F19" i="1"/>
  <c r="X28" i="1"/>
  <c r="F15" i="1"/>
  <c r="R28" i="1"/>
  <c r="F35" i="1"/>
  <c r="X34" i="1"/>
  <c r="L22" i="1"/>
  <c r="L11" i="1"/>
  <c r="L37" i="1"/>
  <c r="F24" i="1"/>
  <c r="F13" i="1"/>
  <c r="L38" i="1"/>
  <c r="X25" i="1"/>
  <c r="X14" i="1"/>
  <c r="X6" i="1"/>
  <c r="R26" i="1"/>
  <c r="R15" i="1"/>
  <c r="R7" i="1"/>
  <c r="R40" i="1"/>
  <c r="F40" i="1"/>
  <c r="L36" i="1"/>
  <c r="X19" i="1"/>
  <c r="X8" i="1"/>
  <c r="R9" i="1"/>
  <c r="R38" i="1"/>
  <c r="R34" i="1"/>
  <c r="L32" i="1"/>
  <c r="L21" i="1"/>
  <c r="L10" i="1"/>
  <c r="X39" i="1"/>
  <c r="F23" i="1"/>
  <c r="F12" i="1"/>
  <c r="L34" i="1"/>
  <c r="X24" i="1"/>
  <c r="L39" i="1"/>
  <c r="R25" i="1"/>
  <c r="R14" i="1"/>
  <c r="R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<sst xmlns="http://schemas.openxmlformats.org/spreadsheetml/2006/main" count="194" uniqueCount="137">
  <si>
    <t>Start</t>
  </si>
  <si>
    <t>End</t>
  </si>
  <si>
    <t>Basic Materials</t>
  </si>
  <si>
    <t>Communication Services</t>
  </si>
  <si>
    <t>Consumer Cyclical</t>
  </si>
  <si>
    <t>Consumer Defensive</t>
  </si>
  <si>
    <t>Ticker</t>
  </si>
  <si>
    <t>Name</t>
  </si>
  <si>
    <t>Price</t>
  </si>
  <si>
    <t>Day %∆</t>
  </si>
  <si>
    <t>XLB</t>
  </si>
  <si>
    <t>VOX</t>
  </si>
  <si>
    <t>XLY</t>
  </si>
  <si>
    <t>XLP</t>
  </si>
  <si>
    <t>AA</t>
  </si>
  <si>
    <t>T</t>
  </si>
  <si>
    <t>AMZN</t>
  </si>
  <si>
    <t>WMT</t>
  </si>
  <si>
    <t>VALE</t>
  </si>
  <si>
    <t>VZ</t>
  </si>
  <si>
    <t>DIS</t>
  </si>
  <si>
    <t>PG</t>
  </si>
  <si>
    <t>DOW</t>
  </si>
  <si>
    <t>S</t>
  </si>
  <si>
    <t>BABA</t>
  </si>
  <si>
    <t>KO</t>
  </si>
  <si>
    <t>ECL</t>
  </si>
  <si>
    <t>NFLX</t>
  </si>
  <si>
    <t>HD</t>
  </si>
  <si>
    <t>PM</t>
  </si>
  <si>
    <t>X</t>
  </si>
  <si>
    <t>CHTR</t>
  </si>
  <si>
    <t>NKE</t>
  </si>
  <si>
    <t>KHC</t>
  </si>
  <si>
    <t>MT</t>
  </si>
  <si>
    <t>VOD</t>
  </si>
  <si>
    <t>MCD</t>
  </si>
  <si>
    <t>TGT</t>
  </si>
  <si>
    <t>DISH</t>
  </si>
  <si>
    <t>SBUX</t>
  </si>
  <si>
    <t>KR</t>
  </si>
  <si>
    <t>RIO</t>
  </si>
  <si>
    <t>TMUS</t>
  </si>
  <si>
    <t>TJX</t>
  </si>
  <si>
    <t>GIS</t>
  </si>
  <si>
    <t>SMG</t>
  </si>
  <si>
    <t>RCL</t>
  </si>
  <si>
    <t>MDLZ</t>
  </si>
  <si>
    <t>Healthcare</t>
  </si>
  <si>
    <t>Energy</t>
  </si>
  <si>
    <t>Financial Services</t>
  </si>
  <si>
    <t>Utilities</t>
  </si>
  <si>
    <t>XLV</t>
  </si>
  <si>
    <t>XLE</t>
  </si>
  <si>
    <t>XLF</t>
  </si>
  <si>
    <t>XLU</t>
  </si>
  <si>
    <t>JNJ</t>
  </si>
  <si>
    <t>XOM</t>
  </si>
  <si>
    <t>GS</t>
  </si>
  <si>
    <t>DUK</t>
  </si>
  <si>
    <t>NVS</t>
  </si>
  <si>
    <t>CVX</t>
  </si>
  <si>
    <t>WFC</t>
  </si>
  <si>
    <t>NGG</t>
  </si>
  <si>
    <t>PFE</t>
  </si>
  <si>
    <t>BP</t>
  </si>
  <si>
    <t>JPM</t>
  </si>
  <si>
    <t>NEE</t>
  </si>
  <si>
    <t>GILD</t>
  </si>
  <si>
    <t>COP</t>
  </si>
  <si>
    <t>BAC</t>
  </si>
  <si>
    <t>SO</t>
  </si>
  <si>
    <t>UNH</t>
  </si>
  <si>
    <t>KMI</t>
  </si>
  <si>
    <t>V</t>
  </si>
  <si>
    <t>ETR</t>
  </si>
  <si>
    <t>PSX</t>
  </si>
  <si>
    <t>C</t>
  </si>
  <si>
    <t>XEL</t>
  </si>
  <si>
    <t>MRK</t>
  </si>
  <si>
    <t>SU</t>
  </si>
  <si>
    <t>UBS</t>
  </si>
  <si>
    <t>DTE</t>
  </si>
  <si>
    <t>HAL</t>
  </si>
  <si>
    <t>BCS</t>
  </si>
  <si>
    <t>FE</t>
  </si>
  <si>
    <t>ABBV</t>
  </si>
  <si>
    <t>PBR</t>
  </si>
  <si>
    <t>MA</t>
  </si>
  <si>
    <t>WEC</t>
  </si>
  <si>
    <t>Industrials</t>
  </si>
  <si>
    <t>Real Estate</t>
  </si>
  <si>
    <t>Technology</t>
  </si>
  <si>
    <t>Indexes</t>
  </si>
  <si>
    <t>XLI</t>
  </si>
  <si>
    <t>IYR</t>
  </si>
  <si>
    <t>XLK</t>
  </si>
  <si>
    <t>SP-DA</t>
  </si>
  <si>
    <t>GE</t>
  </si>
  <si>
    <t>SPG</t>
  </si>
  <si>
    <t>AAPL</t>
  </si>
  <si>
    <t>DJ-DA</t>
  </si>
  <si>
    <t>BA</t>
  </si>
  <si>
    <t>PSA</t>
  </si>
  <si>
    <t>GOOG</t>
  </si>
  <si>
    <t>OTC-D</t>
  </si>
  <si>
    <t>UPS</t>
  </si>
  <si>
    <t>BAM</t>
  </si>
  <si>
    <t>MSFT</t>
  </si>
  <si>
    <t>IWV</t>
  </si>
  <si>
    <t>MMM</t>
  </si>
  <si>
    <t>FB</t>
  </si>
  <si>
    <t>IWM</t>
  </si>
  <si>
    <t>LMT</t>
  </si>
  <si>
    <t>BXP</t>
  </si>
  <si>
    <t>ORCL</t>
  </si>
  <si>
    <t>DJ-RI</t>
  </si>
  <si>
    <t>CAT</t>
  </si>
  <si>
    <t>VTR</t>
  </si>
  <si>
    <t>IBM</t>
  </si>
  <si>
    <t>VGK</t>
  </si>
  <si>
    <t>DAL</t>
  </si>
  <si>
    <t>PLD</t>
  </si>
  <si>
    <t>CSCO</t>
  </si>
  <si>
    <t>DXY-Z</t>
  </si>
  <si>
    <t>CBRE</t>
  </si>
  <si>
    <t>QCOM</t>
  </si>
  <si>
    <t>AGG</t>
  </si>
  <si>
    <t>DHR</t>
  </si>
  <si>
    <t>KIM</t>
  </si>
  <si>
    <t>BIDU</t>
  </si>
  <si>
    <t>NYC-N</t>
  </si>
  <si>
    <t>AMT</t>
  </si>
  <si>
    <t>LLY</t>
  </si>
  <si>
    <t>TMO</t>
  </si>
  <si>
    <t>HON</t>
  </si>
  <si>
    <t>Prev Close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</si>
</sst>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\ h:mm:ss\ AM/PM"/>
    <numFmt numFmtId="165" formatCode="&quot;$&quot;#,##0.00"/>
    <numFmt numFmtId="166" formatCode=";;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rgb="FF00A200"/>
      <name val="Arial"/>
      <family val="2"/>
    </font>
    <font>
      <sz val="11"/>
      <color rgb="FFE0E0E0"/>
      <name val="Aptos"/>
    </font>
    <font>
      <b/>
      <sz val="11"/>
      <color rgb="FFA8B2D1"/>
      <name val="Aptos"/>
    </font>
    <font>
      <b/>
      <sz val="10"/>
      <color rgb="FFA8B2D1"/>
      <name val="Aptos"/>
    </font>
    <font>
      <b/>
      <sz val="10"/>
      <color rgb="FF64FFDA"/>
      <name val="Aptos"/>
    </font>
    <font>
      <b/>
      <sz val="13"/>
      <color rgb="FF64FFDA"/>
      <name val="Aptos"/>
    </font>
    <font>
      <b/>
      <sz val="10"/>
      <color rgb="FFCCD6F6"/>
      <name val="Aptos"/>
    </font>
    <font>
      <b/>
      <sz val="11"/>
      <color rgb="FFE6F1FF"/>
      <name val="Aptos"/>
    </font>
    <font>
      <sz val="11"/>
      <color rgb="FFA8B2D1"/>
      <name val="Aptos"/>
    </font>
    <font>
      <sz val="11"/>
      <color rgb="FF1B1B2F"/>
      <name val="Aptos"/>
    </font>
    <font>
      <b/>
      <sz val="13"/>
      <color rgb="FF162447"/>
      <name val="Aptos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1B1B2F"/>
        <bgColor indexed="64"/>
      </patternFill>
    </fill>
    <fill>
      <patternFill patternType="solid">
        <fgColor rgb="FF162447"/>
        <bgColor indexed="64"/>
      </patternFill>
    </fill>
    <fill>
      <patternFill patternType="solid">
        <fgColor rgb="FF1F4068"/>
        <bgColor indexed="64"/>
      </patternFill>
    </fill>
    <fill>
      <patternFill patternType="solid">
        <fgColor rgb="FF0D2137"/>
        <bgColor indexed="64"/>
      </patternFill>
    </fill>
    <fill>
      <patternFill patternType="solid">
        <fgColor rgb="FF22224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rgb="FF2A2A4A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2" fillId="2" borderId="0" xfId="0" applyFont="1" applyFill="1"/>
    <xf numFmtId="2" fontId="2" fillId="2" borderId="0" xfId="0" applyNumberFormat="1" applyFont="1" applyFill="1"/>
    <xf numFmtId="0" fontId="3" fillId="2" borderId="0" xfId="0" applyFont="1" applyFill="1"/>
    <xf numFmtId="10" fontId="2" fillId="2" borderId="0" xfId="0" applyNumberFormat="1" applyFont="1" applyFill="1"/>
    <xf numFmtId="0" fontId="4" fillId="2" borderId="0" xfId="0" applyFont="1" applyFill="1"/>
    <xf numFmtId="2" fontId="4" fillId="2" borderId="0" xfId="0" applyNumberFormat="1" applyFont="1" applyFill="1"/>
    <xf numFmtId="1" fontId="4" fillId="2" borderId="0" xfId="0" applyNumberFormat="1" applyFont="1" applyFill="1"/>
    <xf numFmtId="10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/>
    <xf numFmtId="1" fontId="2" fillId="2" borderId="0" xfId="0" applyNumberFormat="1" applyFont="1" applyFill="1"/>
    <xf numFmtId="10" fontId="2" fillId="2" borderId="0" xfId="1" applyNumberFormat="1" applyFont="1" applyFill="1" applyBorder="1"/>
    <xf numFmtId="10" fontId="2" fillId="2" borderId="0" xfId="1" applyNumberFormat="1" applyFont="1" applyFill="1"/>
    <xf numFmtId="0" fontId="2" fillId="3" borderId="0" xfId="0" applyFont="1" applyFill="1"/>
    <xf numFmtId="0" fontId="4" fillId="3" borderId="0" xfId="0" applyFont="1" applyFill="1"/>
    <xf numFmtId="2" fontId="2" fillId="3" borderId="0" xfId="0" applyNumberFormat="1" applyFont="1" applyFill="1"/>
    <xf numFmtId="10" fontId="2" fillId="3" borderId="0" xfId="1" applyNumberFormat="1" applyFont="1" applyFill="1"/>
    <xf numFmtId="10" fontId="3" fillId="3" borderId="0" xfId="1" applyNumberFormat="1" applyFont="1" applyFill="1"/>
    <xf numFmtId="0" fontId="6" fillId="3" borderId="0" xfId="0" applyFont="1" applyFill="1"/>
    <xf numFmtId="0" fontId="8" fillId="3" borderId="0" xfId="0" applyFont="1" applyFill="1"/>
    <xf numFmtId="0" fontId="9" fillId="3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11" fillId="5" borderId="0" xfId="0" applyFont="1" applyFill="1"/>
    <xf numFmtId="0" fontId="12" fillId="6" borderId="0" xfId="0" applyFont="1" applyFill="1"/>
    <xf numFmtId="0" fontId="13" fillId="3" borderId="0" xfId="0" applyFont="1" applyFill="1"/>
    <xf numFmtId="0" fontId="13" fillId="7" borderId="0" xfId="0" applyFont="1" applyFill="1"/>
    <xf numFmtId="0" fontId="14" fillId="3" borderId="0" xfId="0" applyFont="1" applyFill="1"/>
    <xf numFmtId="0" fontId="15" fillId="4" borderId="0" xfId="0" applyFont="1" applyFill="1" applyAlignment="1">
      <alignment horizontal="left"/>
    </xf>
    <xf numFmtId="165" fontId="12" fillId="6" borderId="0" xfId="0" applyNumberFormat="1" applyFont="1" applyFill="1" applyAlignment="1">
      <alignment horizontal="right"/>
    </xf>
    <xf numFmtId="10" fontId="12" fillId="6" borderId="0" xfId="0" applyNumberFormat="1" applyFont="1" applyFill="1" applyAlignment="1">
      <alignment horizontal="right"/>
    </xf>
    <xf numFmtId="0" fontId="12" fillId="3" borderId="0" xfId="0" applyFont="1" applyFill="1"/>
    <xf numFmtId="165" fontId="13" fillId="3" borderId="0" xfId="0" applyNumberFormat="1" applyFont="1" applyFill="1" applyAlignment="1">
      <alignment horizontal="right"/>
    </xf>
    <xf numFmtId="10" fontId="7" fillId="3" borderId="0" xfId="0" applyNumberFormat="1" applyFont="1" applyFill="1" applyAlignment="1">
      <alignment horizontal="right"/>
    </xf>
    <xf numFmtId="0" fontId="12" fillId="7" borderId="0" xfId="0" applyFont="1" applyFill="1"/>
    <xf numFmtId="165" fontId="13" fillId="7" borderId="0" xfId="0" applyNumberFormat="1" applyFont="1" applyFill="1" applyAlignment="1">
      <alignment horizontal="right"/>
    </xf>
    <xf numFmtId="10" fontId="7" fillId="7" borderId="0" xfId="0" applyNumberFormat="1" applyFont="1" applyFill="1" applyAlignment="1">
      <alignment horizontal="right"/>
    </xf>
    <xf numFmtId="0" fontId="12" fillId="3" borderId="1" xfId="0" applyFont="1" applyFill="1" applyBorder="1"/>
    <xf numFmtId="0" fontId="13" fillId="3" borderId="1" xfId="0" applyFont="1" applyFill="1" applyBorder="1"/>
    <xf numFmtId="165" fontId="13" fillId="3" borderId="1" xfId="0" applyNumberFormat="1" applyFont="1" applyFill="1" applyBorder="1" applyAlignment="1">
      <alignment horizontal="right"/>
    </xf>
    <xf numFmtId="10" fontId="7" fillId="3" borderId="1" xfId="0" applyNumberFormat="1" applyFont="1" applyFill="1" applyBorder="1" applyAlignment="1">
      <alignment horizontal="right"/>
    </xf>
    <xf numFmtId="166" fontId="0" fillId="0" borderId="0" xfId="0" applyNumberFormat="1"/>
    <xf numFmtId="14" fontId="9" fillId="3" borderId="0" xfId="0" applyNumberFormat="1" applyFont="1" applyFill="1" applyAlignment="1">
      <alignment horizontal="left"/>
    </xf>
  </cellXfs>
  <cellStyles count="2">
    <cellStyle name="Normal" xfId="0" builtinId="0"/>
    <cellStyle name="Percent" xfId="1" builtinId="5"/>
  </cellStyles>
  <dxfs count="120"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color rgb="FFFF5252"/>
      </font>
    </dxf>
    <dxf>
      <font>
        <color rgb="FF00E676"/>
      </font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  <dxf>
      <font>
        <b/>
        <sz val="11"/>
        <color rgb="FFE0E0E0"/>
        <name val="Aptos"/>
      </font>
      <numFmt numFmtId="14" formatCode="0.00%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numFmt numFmtId="165" formatCode="&quot;$&quot;#,##0.00"/>
      <fill>
        <patternFill patternType="solid">
          <fgColor indexed="64"/>
          <bgColor rgb="FF1B1B2F"/>
        </patternFill>
      </fill>
      <alignment horizontal="right"/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font>
        <b/>
        <sz val="11"/>
        <color rgb="FFE6F1FF"/>
        <name val="Aptos"/>
      </font>
      <fill>
        <patternFill patternType="solid">
          <fgColor indexed="64"/>
          <bgColor rgb="FF1B1B2F"/>
        </patternFill>
      </fill>
    </dxf>
    <dxf>
      <font>
        <sz val="11"/>
        <color rgb="FFE0E0E0"/>
        <name val="Aptos"/>
      </font>
      <fill>
        <patternFill patternType="solid">
          <fgColor indexed="64"/>
          <bgColor rgb="FF1B1B2F"/>
        </patternFill>
      </fill>
    </dxf>
    <dxf>
      <border>
        <bottom style="thin">
          <color rgb="FF2A5298"/>
        </bottom>
      </border>
    </dxf>
    <dxf>
      <font>
        <b/>
        <sz val="10"/>
        <color rgb="FFCCD6F6"/>
        <name val="Aptos"/>
      </font>
      <fill>
        <patternFill patternType="solid">
          <fgColor indexed="64"/>
          <bgColor rgb="FF1F406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9AB1E8-E015-4067-BF39-EB745DFC4699}" name="Table1" displayName="Table1" ref="B5:F15" totalsRowShown="0" headerRowDxfId="119" dataDxfId="117" headerRowBorderDxfId="118">
  <autoFilter ref="B5:F15" xr:uid="{AB42EE75-7429-4990-9411-738B15DA5B7F}"/>
  <tableColumns count="5">
    <tableColumn id="1" xr3:uid="{F6F22C98-1997-44D5-9FAC-9D7B43A260ED}" name="Ticker" dataDxfId="116"/>
    <tableColumn id="2" xr3:uid="{613E2ADD-58B6-4C5C-A624-8D06579A14C2}" name="Name" dataDxfId="115">
      <calculatedColumnFormula array="1">_xldudf_FASTTRACK_INFO($B6, "NAME")</calculatedColumnFormula>
    </tableColumn>
    <tableColumn id="3" xr3:uid="{A4C5BFD6-E1EF-4027-9B3C-1CD986F43E61}" name="Price" dataDxfId="114">
      <calculatedColumnFormula array="1">_xldudf_FASTTRACK_QUOTE($B6, "PRICE", $C$2)</calculatedColumnFormula>
    </tableColumn>
    <tableColumn id="4" xr3:uid="{4F8B10FE-4A3B-4091-AA16-6231A2B5E278}" name="Prev Close" dataDxfId="113">
      <calculatedColumnFormula array="1">_xldudf_FASTTRACK_QUOTE($B6, "PRICE", $C$1)</calculatedColumnFormula>
    </tableColumn>
    <tableColumn id="5" xr3:uid="{0D8F5FE4-9881-43EF-BC99-8C641D9F4C59}" name="Day %∆" dataDxfId="112">
      <calculatedColumnFormula>(D6/E6)-1</calculatedColumnFormula>
    </tableColumn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D0E0C36-862A-4FDD-8450-592E0D46EB13}" name="Table13" displayName="Table13" ref="H31:L41" totalsRowShown="0" headerRowDxfId="47" dataDxfId="45" headerRowBorderDxfId="46">
  <autoFilter ref="H31:L41" xr:uid="{20DE2A37-33E0-4C41-9B30-CE33DCC990FF}"/>
  <tableColumns count="5">
    <tableColumn id="1" xr3:uid="{214055F1-C59C-4663-9A91-B7C385EFB6E1}" name="Ticker" dataDxfId="44"/>
    <tableColumn id="2" xr3:uid="{541D1147-6FF6-4E31-86B5-536A4AF0CD04}" name="Name" dataDxfId="43">
      <calculatedColumnFormula array="1">_xldudf_FASTTRACK_INFO(H32, "NAME")</calculatedColumnFormula>
    </tableColumn>
    <tableColumn id="3" xr3:uid="{492B7497-C745-4940-B912-9AF28793173D}" name="Price" dataDxfId="42">
      <calculatedColumnFormula array="1">_xldudf_FASTTRACK_QUOTE(H32, "PRICE", $C$2)</calculatedColumnFormula>
    </tableColumn>
    <tableColumn id="4" xr3:uid="{203D2A4E-66F6-4523-9831-7234C4209773}" name="Prev Close" dataDxfId="41">
      <calculatedColumnFormula array="1">_xldudf_FASTTRACK_QUOTE(H32, "PRICE", $C$1)</calculatedColumnFormula>
    </tableColumn>
    <tableColumn id="5" xr3:uid="{4D70909B-5BC6-47F3-B94E-6768B4BD47A0}" name="Day %∆" dataDxfId="40">
      <calculatedColumnFormula>(J32/K32)-1</calculatedColumnFormula>
    </tableColumn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7056AFB-1D03-4025-A296-A56E99AD01CC}" name="Table14" displayName="Table14" ref="N31:R41" totalsRowShown="0" headerRowDxfId="39" dataDxfId="37" headerRowBorderDxfId="38">
  <autoFilter ref="N31:R41" xr:uid="{C55011A8-88CD-48BB-8E56-9A21E70CBC47}"/>
  <tableColumns count="5">
    <tableColumn id="1" xr3:uid="{7098A6AB-1193-4A90-B0D2-D50C30A2D2F7}" name="Ticker" dataDxfId="36"/>
    <tableColumn id="2" xr3:uid="{9BEDA0B1-C906-460B-96F6-FCD797B1F70C}" name="Name" dataDxfId="35">
      <calculatedColumnFormula array="1">_xldudf_FASTTRACK_INFO(N32, "NAME")</calculatedColumnFormula>
    </tableColumn>
    <tableColumn id="3" xr3:uid="{670A1CDA-089D-491E-9F02-5B1319509AFE}" name="Price" dataDxfId="34">
      <calculatedColumnFormula array="1">_xldudf_FASTTRACK_QUOTE(N32, "PRICE", $C$2)</calculatedColumnFormula>
    </tableColumn>
    <tableColumn id="4" xr3:uid="{4C9AC60E-7365-4898-9198-4E7C8BB2C2B6}" name="Prev Close" dataDxfId="33">
      <calculatedColumnFormula array="1">_xldudf_FASTTRACK_QUOTE(N32, "PRICE", $C$1)</calculatedColumnFormula>
    </tableColumn>
    <tableColumn id="5" xr3:uid="{98A81C17-8169-42FA-8E58-8928EE929272}" name="Day %∆" dataDxfId="32">
      <calculatedColumnFormula>(P32/Q32)-1</calculatedColumnFormula>
    </tableColumn>
  </tableColumns>
  <tableStyleInfo name="TableStyleLight1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038C526-8909-4CE8-8B33-8C639FC6D622}" name="Table15" displayName="Table15" ref="T18:X28" totalsRowShown="0" headerRowDxfId="31" dataDxfId="29" headerRowBorderDxfId="30">
  <autoFilter ref="T18:X28" xr:uid="{75EEE65F-6515-4D27-9214-1D66ADE44A3E}"/>
  <tableColumns count="5">
    <tableColumn id="1" xr3:uid="{35E09026-27F6-474E-A64E-A01E7FA97872}" name="Ticker" dataDxfId="28"/>
    <tableColumn id="2" xr3:uid="{40C05F92-E30D-4B54-B88C-524D6A3F37D5}" name="Name" dataDxfId="27">
      <calculatedColumnFormula array="1">_xldudf_FASTTRACK_INFO(T19, "NAME")</calculatedColumnFormula>
    </tableColumn>
    <tableColumn id="3" xr3:uid="{9E6B524E-41BE-42CE-AB37-48270870AB91}" name="Price" dataDxfId="26">
      <calculatedColumnFormula array="1">_xldudf_FASTTRACK_QUOTE(T19, "PRICE", $C$2)</calculatedColumnFormula>
    </tableColumn>
    <tableColumn id="4" xr3:uid="{2B5CEADD-85A0-4F0A-999F-07E1E0E36604}" name="Prev Close" dataDxfId="25">
      <calculatedColumnFormula array="1">_xldudf_FASTTRACK_QUOTE(T19, "PRICE", $C$1)</calculatedColumnFormula>
    </tableColumn>
    <tableColumn id="5" xr3:uid="{159F9B5D-8022-4E36-BA31-2AB8D15B90B4}" name="Day %∆" dataDxfId="24">
      <calculatedColumnFormula>(V19/W19)-1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885B6FE-4C0A-445C-BC3D-428BA23CC6B0}" name="Table2" displayName="Table2" ref="B18:F28" totalsRowShown="0" headerRowDxfId="111" dataDxfId="109" headerRowBorderDxfId="110">
  <autoFilter ref="B18:F28" xr:uid="{C3F5529E-15C0-4DCD-86F1-5ABE28FECF35}"/>
  <tableColumns count="5">
    <tableColumn id="1" xr3:uid="{720230C5-52D4-44DE-B104-D380982EE946}" name="Ticker" dataDxfId="108"/>
    <tableColumn id="2" xr3:uid="{4140916C-45F6-4ABF-AE1A-076949D0B4A3}" name="Name" dataDxfId="107">
      <calculatedColumnFormula array="1">_xldudf_FASTTRACK_INFO(B19, "NAME")</calculatedColumnFormula>
    </tableColumn>
    <tableColumn id="3" xr3:uid="{B24B67D9-83D5-4463-A140-C8028E4B3E9C}" name="Price" dataDxfId="106">
      <calculatedColumnFormula array="1">_xldudf_FASTTRACK_QUOTE(B19, "PRICE", $C$2)</calculatedColumnFormula>
    </tableColumn>
    <tableColumn id="4" xr3:uid="{623CA701-F17D-4764-96A7-9902133BA660}" name="Prev Close" dataDxfId="105">
      <calculatedColumnFormula array="1">_xldudf_FASTTRACK_QUOTE(B19, "PRICE", $C$1)</calculatedColumnFormula>
    </tableColumn>
    <tableColumn id="5" xr3:uid="{2BA2ADEE-C925-4578-84BD-F3CF9C8D81F0}" name="Day %∆" dataDxfId="104">
      <calculatedColumnFormula>(D19/E19)-1</calculatedColumnFormula>
    </tableColumn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BD8B287-4B72-4EDD-BAA1-643E67272B46}" name="Table3" displayName="Table3" ref="H5:L15" totalsRowShown="0" headerRowDxfId="103" dataDxfId="101" headerRowBorderDxfId="102">
  <autoFilter ref="H5:L15" xr:uid="{4B6452FD-E80C-44EC-ACC4-D851AFC2AD7A}"/>
  <tableColumns count="5">
    <tableColumn id="1" xr3:uid="{0BFCFE55-A747-4886-9F59-F21756D501B3}" name="Ticker" dataDxfId="100"/>
    <tableColumn id="2" xr3:uid="{DA33F957-564B-4C86-B6C0-8216E048A436}" name="Name" dataDxfId="99">
      <calculatedColumnFormula array="1">_xldudf_FASTTRACK_INFO(H6, "NAME")</calculatedColumnFormula>
    </tableColumn>
    <tableColumn id="3" xr3:uid="{E8029423-E022-405B-A94B-EE2950D275D6}" name="Price" dataDxfId="98">
      <calculatedColumnFormula array="1">_xldudf_FASTTRACK_QUOTE(H6, "PRICE", $C$2)</calculatedColumnFormula>
    </tableColumn>
    <tableColumn id="4" xr3:uid="{DC5AACBD-F273-4634-82EE-5E3F0B24D6AA}" name="Prev Close" dataDxfId="97">
      <calculatedColumnFormula array="1">_xldudf_FASTTRACK_QUOTE(H6, "PRICE", $C$1)</calculatedColumnFormula>
    </tableColumn>
    <tableColumn id="5" xr3:uid="{2A8143BA-ACFC-4C5F-B01D-CF39DA68A3B5}" name="Day %∆" dataDxfId="96">
      <calculatedColumnFormula>(J6/K6)-1</calculatedColumnFormula>
    </tableColumn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B56C32-2A06-4938-917E-1E0A2B378D6B}" name="Table4" displayName="Table4" ref="N5:R15" totalsRowShown="0" headerRowDxfId="95" dataDxfId="93" headerRowBorderDxfId="94">
  <autoFilter ref="N5:R15" xr:uid="{904E1575-0EF1-497E-9CCA-08D039585B4F}"/>
  <tableColumns count="5">
    <tableColumn id="1" xr3:uid="{07222914-362F-47F0-9266-88D71F529CAC}" name="Ticker" dataDxfId="92"/>
    <tableColumn id="2" xr3:uid="{13F1F231-B30B-479C-8DBA-4EFBDC87D7A4}" name="Name" dataDxfId="91">
      <calculatedColumnFormula array="1">_xldudf_FASTTRACK_INFO(N6, "NAME")</calculatedColumnFormula>
    </tableColumn>
    <tableColumn id="3" xr3:uid="{4B998D08-FBC9-4DC7-BC50-FAC663AD07E0}" name="Price" dataDxfId="90">
      <calculatedColumnFormula array="1">_xldudf_FASTTRACK_QUOTE(N6, "PRICE", $C$2)</calculatedColumnFormula>
    </tableColumn>
    <tableColumn id="4" xr3:uid="{529ACA4A-9D41-4917-80E5-27C6E125272D}" name="Prev Close" dataDxfId="89">
      <calculatedColumnFormula array="1">_xldudf_FASTTRACK_QUOTE(N6, "PRICE", $C$1)</calculatedColumnFormula>
    </tableColumn>
    <tableColumn id="5" xr3:uid="{0315C25B-A18D-47CE-BFF2-8CECA9799038}" name="Day %∆" dataDxfId="88">
      <calculatedColumnFormula>(P6/Q6)-1</calculatedColumnFormula>
    </tableColumn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8EA45EE-269D-446F-A124-2F91A328312E}" name="Table5" displayName="Table5" ref="T5:X15" totalsRowShown="0" headerRowDxfId="87" dataDxfId="85" headerRowBorderDxfId="86">
  <autoFilter ref="T5:X15" xr:uid="{D9551887-6D26-4D89-A835-A168CBE3D497}"/>
  <tableColumns count="5">
    <tableColumn id="1" xr3:uid="{BD26AB16-24E0-4354-BE4A-B0C8CD636C78}" name="Ticker" dataDxfId="84"/>
    <tableColumn id="2" xr3:uid="{932295B3-A8D1-47F3-8625-5F01F6E44422}" name="Name" dataDxfId="83">
      <calculatedColumnFormula array="1">_xldudf_FASTTRACK_INFO(T6, "NAME")</calculatedColumnFormula>
    </tableColumn>
    <tableColumn id="3" xr3:uid="{33F1D6B4-3FDC-4DB5-95A8-1182E65F03E8}" name="Price" dataDxfId="82">
      <calculatedColumnFormula array="1">_xldudf_FASTTRACK_QUOTE(T6, "PRICE", $C$2)</calculatedColumnFormula>
    </tableColumn>
    <tableColumn id="4" xr3:uid="{9290D53C-8F6D-4A2A-99DB-F08B8C9DF416}" name="Prev Close" dataDxfId="81">
      <calculatedColumnFormula array="1">_xldudf_FASTTRACK_QUOTE(T6, "PRICE", $C$1)</calculatedColumnFormula>
    </tableColumn>
    <tableColumn id="5" xr3:uid="{E8E1507F-F5E3-4E01-97B0-D73CD3304891}" name="Day %∆" dataDxfId="80">
      <calculatedColumnFormula>(V6/W6)-1</calculatedColumnFormula>
    </tableColumn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A11012-E747-4896-AF8F-DECB20A63AED}" name="Table6" displayName="Table6" ref="H18:L28" totalsRowShown="0" headerRowDxfId="79" dataDxfId="77" headerRowBorderDxfId="78">
  <autoFilter ref="H18:L28" xr:uid="{B2BD12D2-2915-4D79-ABED-0B73375F6798}"/>
  <tableColumns count="5">
    <tableColumn id="1" xr3:uid="{EB5F97F5-1461-4001-BA27-D400F67F87EA}" name="Ticker" dataDxfId="76"/>
    <tableColumn id="2" xr3:uid="{B7D90D8B-A974-463A-8232-2DD1BE6F762A}" name="Name" dataDxfId="75">
      <calculatedColumnFormula array="1">_xldudf_FASTTRACK_INFO(H19, "NAME")</calculatedColumnFormula>
    </tableColumn>
    <tableColumn id="3" xr3:uid="{92C76776-AFC6-44BF-831F-55CDADBCC23E}" name="Price" dataDxfId="74">
      <calculatedColumnFormula array="1">_xldudf_FASTTRACK_QUOTE(H19, "PRICE", $C$2)</calculatedColumnFormula>
    </tableColumn>
    <tableColumn id="4" xr3:uid="{7A922675-5297-48CC-B656-42B2D7C6CC7F}" name="Prev Close" dataDxfId="73">
      <calculatedColumnFormula array="1">_xldudf_FASTTRACK_QUOTE(H19, "PRICE", $C$1)</calculatedColumnFormula>
    </tableColumn>
    <tableColumn id="5" xr3:uid="{780310B0-E869-48D8-91EB-6780C76AE585}" name="Day %∆" dataDxfId="72">
      <calculatedColumnFormula>(J19/K19)-1</calculatedColumnFormula>
    </tableColumn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9C485EE-2ACE-4DE9-93A9-7F5382DEE3D7}" name="Table7" displayName="Table7" ref="T31:X41" totalsRowShown="0" headerRowDxfId="71" dataDxfId="69" headerRowBorderDxfId="70">
  <autoFilter ref="T31:X41" xr:uid="{C29C6A92-368F-462E-BA88-02A7E58219E8}"/>
  <tableColumns count="5">
    <tableColumn id="1" xr3:uid="{B4993CC9-8545-4211-83E3-A1EBC06C4C6E}" name="Ticker" dataDxfId="68"/>
    <tableColumn id="2" xr3:uid="{582749A6-6935-4066-ABFE-1A69B9911863}" name="Name" dataDxfId="67">
      <calculatedColumnFormula array="1">_xldudf_FASTTRACK_INFO(T32, "NAME")</calculatedColumnFormula>
    </tableColumn>
    <tableColumn id="3" xr3:uid="{DC9B0331-E080-48AC-9768-B3C73ED63043}" name="Price" dataDxfId="66">
      <calculatedColumnFormula array="1">_xldudf_FASTTRACK_QUOTE(T32, "PRICE", $C$2)</calculatedColumnFormula>
    </tableColumn>
    <tableColumn id="4" xr3:uid="{57B94961-DEF0-4A25-B427-811D26EAFF82}" name="Prev Close" dataDxfId="65">
      <calculatedColumnFormula array="1">_xldudf_FASTTRACK_QUOTE(T32, "PRICE", $C$1)</calculatedColumnFormula>
    </tableColumn>
    <tableColumn id="5" xr3:uid="{4CC141F2-BAAF-4DEA-9C7B-01F34DE5BCF2}" name="Day %∆" dataDxfId="64">
      <calculatedColumnFormula>(V32/W32)-1</calculatedColumnFormula>
    </tableColumn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3BEDDD1-81C8-42BD-B5B0-607AC24562EB}" name="Table8" displayName="Table8" ref="B31:F41" totalsRowShown="0" headerRowDxfId="63" dataDxfId="61" headerRowBorderDxfId="62">
  <autoFilter ref="B31:F41" xr:uid="{E9436BD2-BE35-4DCF-BFDF-A8D95D258019}"/>
  <tableColumns count="5">
    <tableColumn id="1" xr3:uid="{89844617-CD6F-40DE-87FD-4F45C9598EEF}" name="Ticker" dataDxfId="60"/>
    <tableColumn id="2" xr3:uid="{305AFFD1-6047-4CFE-81A6-DC0875FA38E5}" name="Name" dataDxfId="59">
      <calculatedColumnFormula array="1">_xldudf_FASTTRACK_INFO(B32, "NAME")</calculatedColumnFormula>
    </tableColumn>
    <tableColumn id="3" xr3:uid="{C036C1FA-2C51-4BEE-B52F-9BF85629A4B5}" name="Price" dataDxfId="58">
      <calculatedColumnFormula array="1">_xldudf_FASTTRACK_QUOTE(B32, "PRICE", $C$2)</calculatedColumnFormula>
    </tableColumn>
    <tableColumn id="4" xr3:uid="{D835BDCA-898B-42C9-B9EE-F1BDC9B087BE}" name="Prev Close" dataDxfId="57">
      <calculatedColumnFormula array="1">_xldudf_FASTTRACK_QUOTE(B32, "PRICE", $C$1)</calculatedColumnFormula>
    </tableColumn>
    <tableColumn id="5" xr3:uid="{ED2890D8-044B-4C7A-8675-AC1858B340ED}" name="Day %∆" dataDxfId="56">
      <calculatedColumnFormula>(D32/E32)-1</calculatedColumnFormula>
    </tableColumn>
  </tableColumns>
  <tableStyleInfo name="TableStyleLight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E9BC400-FE41-4FF0-9B05-4DFAF218744C}" name="Table9" displayName="Table9" ref="N18:R28" totalsRowShown="0" headerRowDxfId="55" dataDxfId="53" headerRowBorderDxfId="54">
  <autoFilter ref="N18:R28" xr:uid="{6DFDF3AA-0627-4027-BAE5-33764BA1C2CE}"/>
  <tableColumns count="5">
    <tableColumn id="1" xr3:uid="{840EB9B7-1FC4-4AD2-800C-62FC6CF8A8A2}" name="Ticker" dataDxfId="52"/>
    <tableColumn id="2" xr3:uid="{436B4E1A-0A48-403C-B57A-DEC484994D8B}" name="Name" dataDxfId="51">
      <calculatedColumnFormula array="1">_xldudf_FASTTRACK_INFO(N19, "NAME")</calculatedColumnFormula>
    </tableColumn>
    <tableColumn id="3" xr3:uid="{5BEEB79E-75B2-4BE8-8F0C-6114EBF5AC2F}" name="Price" dataDxfId="50">
      <calculatedColumnFormula array="1">_xldudf_FASTTRACK_QUOTE(N19, "PRICE", $C$2)</calculatedColumnFormula>
    </tableColumn>
    <tableColumn id="4" xr3:uid="{E4E9C4DF-93D7-4B27-AB7F-3B1547F9FC14}" name="Prev Close" dataDxfId="49">
      <calculatedColumnFormula array="1">_xldudf_FASTTRACK_QUOTE(N19, "PRICE", $C$1)</calculatedColumnFormula>
    </tableColumn>
    <tableColumn id="5" xr3:uid="{537DFDFB-3D8C-4971-941F-2780DC9663DC}" name="Day %∆" dataDxfId="48">
      <calculatedColumnFormula>(P19/Q19)-1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6">
    <wetp:webextensionref xmlns:r="http://schemas.openxmlformats.org/officeDocument/2006/relationships" r:id="rId1"/>
  </wetp:taskpane>
  <wetp:taskpane dockstate="right" visibility="0" width="875" row="5">
    <wetp:webextensionref xmlns:r="http://schemas.openxmlformats.org/officeDocument/2006/relationships" r:id="rId2"/>
  </wetp:taskpane>
  <wetp:taskpane dockstate="right" visibility="0" width="875" row="4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BD7D17B3-C919-4A6F-A4BE-7A92EACAC957}">
  <we:reference id="wa200001360" version="1.0.0.0" store="en-US" storeType="OMEX"/>
  <we:alternateReferences>
    <we:reference id="wa200001360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_xldudf_FASTTRACK_MAXDRAWDOWN</we:customFunctionIds>
        <we:customFunctionIds>_xldudf_FASTTRACK_MAXNUMDAYS</we:customFunctionIds>
        <we:customFunctionIds>_xldudf_FASTTRACK_TODAY</we:customFunctionIds>
        <we:customFunctionIds>_xldudf_FASTTRACK_MOVINGAVG</we:customFunctionIds>
        <we:customFunctionIds>_xldudf_FASTTRACK_PRICE</we:customFunctionIds>
        <we:customFunctionIds>_xldudf_FASTTRACK_OPEN</we:customFunctionIds>
        <we:customFunctionIds>_xldudf_FASTTRACK_UNADJPRICE</we:customFunctionIds>
        <we:customFunctionIds>_xldudf_FASTTRACK_LOW</we:customFunctionIds>
        <we:customFunctionIds>_xldudf_FASTTRACK_HIGH</we:customFunctionIds>
        <we:customFunctionIds>_xldudf_FASTTRACK_VOLUME</we:customFunctionIds>
        <we:customFunctionIds>_xldudf_FASTTRACK_RSQUARED</we:customFunctionIds>
        <we:customFunctionIds>_xldudf_FASTTRACK_SHARESOUTSTANDING</we:customFunctionIds>
        <we:customFunctionIds>_xldudf_FASTTRACK_SECURITYTYPE</we:customFunctionIds>
        <we:customFunctionIds>_xldudf_FASTTRACK_SHARPERATIO</we:customFunctionIds>
        <we:customFunctionIds>_xldudf_FASTTRACK_STARTDATE</we:customFunctionIds>
        <we:customFunctionIds>_xldudf_FASTTRACK_STDDEV</we:customFunctionIds>
        <we:customFunctionIds>_xldudf_FASTTRACK_TREYNOR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_xldudf_FASTTRACK_EXPORTPRICES</we:customFunctionIds>
        <we:customFunctionIds>_xldudf_FASTTRACK_EXPORTUNADJPRICES</we:customFunctionIds>
        <we:customFunctionIds>_xldudf_FASTTRACK_EXPORTOPENPRICES</we:customFunctionIds>
        <we:customFunctionIds>_xldudf_FASTTRACK_EXPORTLOWPRICES</we:customFunctionIds>
        <we:customFunctionIds>_xldudf_FASTTRACK_EXPORTHIGHPRICES</we:customFunctionIds>
        <we:customFunctionIds>_xldudf_FASTTRACK_EXPORTVOLUMES</we:customFunctionIds>
        <we:customFunctionIds>_xldudf_FASTTRACK_EXPORTSEMIADJPRICES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7104E731-1678-41E3-92ED-2C43F6832357}">
  <we:reference id="6f791bf5-aa17-4141-bcaf-58f34cb2f1df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_xldudf_FASTTRACK_INFO</we:customFunctionIds>
        <we:customFunctionIds>_xldudf_FASTTRACK_QUOTE</we:customFunctionIds>
        <we:customFunctionIds>_xldudf_FASTTRACK_STAT</we:customFunctionIds>
        <we:customFunctionIds>_xldudf_FASTTRACK_EXPORT</we:customFunctionIds>
        <we:customFunctionIds>_xldudf_FASTTRACK_DATECALC</we:customFunctionIds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_xldudf_FASTTRACK_MAXDRAWDOWN</we:customFunctionIds>
        <we:customFunctionIds>_xldudf_FASTTRACK_MAXNUMDAYS</we:customFunctionIds>
        <we:customFunctionIds>_xldudf_FASTTRACK_TODAY</we:customFunctionIds>
        <we:customFunctionIds>_xldudf_FASTTRACK_MOVINGAVG</we:customFunctionIds>
        <we:customFunctionIds>_xldudf_FASTTRACK_PRICE</we:customFunctionIds>
        <we:customFunctionIds>_xldudf_FASTTRACK_OPEN</we:customFunctionIds>
        <we:customFunctionIds>_xldudf_FASTTRACK_UNADJPRICE</we:customFunctionIds>
        <we:customFunctionIds>_xldudf_FASTTRACK_LOW</we:customFunctionIds>
        <we:customFunctionIds>_xldudf_FASTTRACK_HIGH</we:customFunctionIds>
        <we:customFunctionIds>_xldudf_FASTTRACK_VOLUME</we:customFunctionIds>
        <we:customFunctionIds>_xldudf_FASTTRACK_RSQUARED</we:customFunctionIds>
        <we:customFunctionIds>_xldudf_FASTTRACK_SORTINO</we:customFunctionIds>
        <we:customFunctionIds>_xldudf_FASTTRACK_SHARESOUTSTANDING</we:customFunctionIds>
        <we:customFunctionIds>_xldudf_FASTTRACK_SECURITYTYPE</we:customFunctionIds>
        <we:customFunctionIds>_xldudf_FASTTRACK_SHARECLASS</we:customFunctionIds>
        <we:customFunctionIds>_xldudf_FASTTRACK_SHARPERATIO</we:customFunctionIds>
        <we:customFunctionIds>_xldudf_FASTTRACK_STARTDATE</we:customFunctionIds>
        <we:customFunctionIds>_xldudf_FASTTRACK_INCEPTION</we:customFunctionIds>
        <we:customFunctionIds>_xldudf_FASTTRACK_STANDARDDEVIATION</we:customFunctionIds>
        <we:customFunctionIds>_xldudf_FASTTRACK_TREYNOR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_xldudf_FASTTRACK_EXPORTMOVINGAVG</we:customFunctionIds>
        <we:customFunctionIds>_xldudf_FASTTRACK_EXPORTPRICES</we:customFunctionIds>
        <we:customFunctionIds>_xldudf_FASTTRACK_EXPORTUNADJPRICES</we:customFunctionIds>
        <we:customFunctionIds>_xldudf_FASTTRACK_EXPORTOPENPRICES</we:customFunctionIds>
        <we:customFunctionIds>_xldudf_FASTTRACK_EXPORTLOWPRICES</we:customFunctionIds>
        <we:customFunctionIds>_xldudf_FASTTRACK_EXPORTHIGHPRICES</we:customFunctionIds>
        <we:customFunctionIds>_xldudf_FASTTRACK_EXPORTVOLUMES</we:customFunctionIds>
        <we:customFunctionIds>_xldudf_FASTTRACK_EXPORTSEMIADJPRICES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  <we:customFunctionIds>_xldudf_FASTTRACK_CLEARCACHE</we:customFunctionIds>
      </we:customFunctionIdList>
    </a:ext>
  </we:extLst>
</we:webextension>
</file>

<file path=xl/webextensions/webextension3.xml><?xml version="1.0" encoding="utf-8"?>
<we:webextension xmlns:we="http://schemas.microsoft.com/office/webextensions/webextension/2010/11" id="{9688E4D6-738A-4385-B432-5FAB920F8F83}">
  <we:reference id="wa200009404" version="1.0.0.5" store="en-US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782AF-C83B-47E5-979B-4A8BDDE8C697}">
  <sheetPr>
    <tabColor rgb="FF64FFDA"/>
  </sheetPr>
  <dimension ref="A1:AS46"/>
  <sheetViews>
    <sheetView showGridLines="0" tabSelected="1" zoomScaleNormal="100" workbookViewId="0">
      <selection activeCell="D2" sqref="D2"/>
    </sheetView>
  </sheetViews>
  <sheetFormatPr defaultColWidth="5.62890625" defaultRowHeight="15" x14ac:dyDescent="0.5"/>
  <cols>
    <col min="1" max="1" width="1.47265625" style="1" customWidth="1"/>
    <col min="2" max="2" width="10" style="1" customWidth="1"/>
    <col min="3" max="3" width="33.62890625" style="1" customWidth="1"/>
    <col min="4" max="4" width="13.1015625" style="1" customWidth="1"/>
    <col min="5" max="5" width="13.1015625" style="1" hidden="1" customWidth="1"/>
    <col min="6" max="6" width="13.1015625" style="1" customWidth="1"/>
    <col min="7" max="7" width="1.47265625" style="1" customWidth="1"/>
    <col min="8" max="8" width="10" style="1" customWidth="1"/>
    <col min="9" max="9" width="33.62890625" style="1" customWidth="1"/>
    <col min="10" max="10" width="13.1015625" style="2" customWidth="1"/>
    <col min="11" max="11" width="13.1015625" style="1" hidden="1" customWidth="1"/>
    <col min="12" max="12" width="13.1015625" style="1" customWidth="1"/>
    <col min="13" max="13" width="1.47265625" style="1" customWidth="1"/>
    <col min="14" max="14" width="10" style="1" customWidth="1"/>
    <col min="15" max="15" width="33.62890625" style="1" customWidth="1"/>
    <col min="16" max="16" width="13.1015625" style="2" customWidth="1"/>
    <col min="17" max="17" width="13.1015625" style="1" hidden="1" customWidth="1"/>
    <col min="18" max="18" width="13.1015625" style="1" customWidth="1"/>
    <col min="19" max="19" width="1.47265625" style="1" customWidth="1"/>
    <col min="20" max="20" width="10" style="1" customWidth="1"/>
    <col min="21" max="21" width="33.62890625" style="1" customWidth="1"/>
    <col min="22" max="22" width="13.1015625" style="2" customWidth="1"/>
    <col min="23" max="23" width="13.1015625" style="1" hidden="1" customWidth="1"/>
    <col min="24" max="24" width="13.1015625" style="3" customWidth="1"/>
    <col min="25" max="25" width="1.15625" style="1" customWidth="1"/>
    <col min="26" max="26" width="9.62890625" style="1" customWidth="1"/>
    <col min="27" max="27" width="26.62890625" style="1" customWidth="1"/>
    <col min="28" max="28" width="10.62890625" style="2" customWidth="1"/>
    <col min="29" max="29" width="6.7890625" style="1" customWidth="1"/>
    <col min="30" max="30" width="11.26171875" style="1" customWidth="1"/>
    <col min="31" max="32" width="2.5234375" style="1" customWidth="1"/>
    <col min="33" max="33" width="5.62890625" style="1"/>
    <col min="34" max="34" width="7" style="2" customWidth="1"/>
    <col min="35" max="35" width="5.7890625" style="1" hidden="1" customWidth="1"/>
    <col min="36" max="36" width="8.7890625" style="1" customWidth="1"/>
    <col min="37" max="38" width="5.62890625" style="1"/>
    <col min="39" max="41" width="5.7890625" style="1" bestFit="1" customWidth="1"/>
    <col min="42" max="42" width="8.7890625" style="4" customWidth="1"/>
    <col min="43" max="43" width="5.62890625" style="1"/>
    <col min="44" max="44" width="19" style="1" bestFit="1" customWidth="1"/>
    <col min="45" max="16384" width="5.62890625" style="1"/>
  </cols>
  <sheetData>
    <row r="1" spans="1:45" ht="20.05" customHeight="1" x14ac:dyDescent="0.55000000000000004">
      <c r="A1" s="27"/>
      <c r="B1" s="20" t="s">
        <v>0</v>
      </c>
      <c r="C1" s="21" t="str" cm="1">
        <f t="array" aca="1" ref="C1" ca="1">_xldudf_FASTTRACK_DATECALC(TODAY(), "ADDDAYS", -1)</f>
        <v>2/12/2026</v>
      </c>
      <c r="D1" s="19"/>
      <c r="E1" s="19"/>
      <c r="F1" s="19"/>
      <c r="G1" s="27"/>
      <c r="H1" s="19"/>
      <c r="I1" s="19"/>
      <c r="J1" s="19"/>
      <c r="K1" s="19"/>
      <c r="L1" s="19"/>
      <c r="M1" s="27"/>
      <c r="N1" s="19"/>
      <c r="O1" s="19"/>
      <c r="P1" s="19"/>
      <c r="Q1" s="19"/>
      <c r="R1" s="19"/>
      <c r="S1" s="27"/>
      <c r="T1" s="19"/>
      <c r="U1" s="19"/>
      <c r="V1" s="19"/>
      <c r="W1" s="19"/>
      <c r="X1" s="19"/>
      <c r="Y1" s="14"/>
      <c r="Z1" s="14"/>
    </row>
    <row r="2" spans="1:45" ht="20.05" customHeight="1" x14ac:dyDescent="0.55000000000000004">
      <c r="A2" s="27"/>
      <c r="B2" s="20" t="s">
        <v>1</v>
      </c>
      <c r="C2" s="42">
        <f ca="1">TODAY()</f>
        <v>46069</v>
      </c>
      <c r="D2" s="19"/>
      <c r="E2" s="19"/>
      <c r="F2" s="19"/>
      <c r="G2" s="27"/>
      <c r="H2" s="19"/>
      <c r="I2" s="19"/>
      <c r="J2" s="19"/>
      <c r="K2" s="19"/>
      <c r="L2" s="19"/>
      <c r="M2" s="27"/>
      <c r="N2" s="19"/>
      <c r="O2" s="19"/>
      <c r="P2" s="19"/>
      <c r="Q2" s="19"/>
      <c r="R2" s="19"/>
      <c r="S2" s="27"/>
      <c r="T2" s="19"/>
      <c r="U2" s="19"/>
      <c r="V2" s="19"/>
      <c r="W2" s="19"/>
      <c r="X2" s="19"/>
      <c r="Y2" s="14"/>
      <c r="Z2" s="14"/>
    </row>
    <row r="3" spans="1:45" ht="8.0500000000000007" customHeight="1" x14ac:dyDescent="0.55000000000000004">
      <c r="A3" s="27"/>
      <c r="B3" s="19"/>
      <c r="C3" s="19"/>
      <c r="D3" s="19"/>
      <c r="E3" s="19"/>
      <c r="F3" s="19"/>
      <c r="G3" s="27"/>
      <c r="H3" s="19"/>
      <c r="I3" s="19"/>
      <c r="J3" s="19"/>
      <c r="K3" s="19"/>
      <c r="L3" s="19"/>
      <c r="M3" s="27"/>
      <c r="N3" s="19"/>
      <c r="O3" s="19"/>
      <c r="P3" s="19"/>
      <c r="Q3" s="19"/>
      <c r="R3" s="19"/>
      <c r="S3" s="27"/>
      <c r="T3" s="19"/>
      <c r="U3" s="19"/>
      <c r="V3" s="19"/>
      <c r="W3" s="19"/>
      <c r="X3" s="19"/>
      <c r="Y3" s="14"/>
      <c r="Z3" s="14"/>
    </row>
    <row r="4" spans="1:45" s="5" customFormat="1" ht="15.75" customHeight="1" x14ac:dyDescent="0.65">
      <c r="A4" s="27"/>
      <c r="B4" s="22" t="s">
        <v>2</v>
      </c>
      <c r="C4" s="22"/>
      <c r="D4" s="22"/>
      <c r="E4" s="22"/>
      <c r="F4" s="22"/>
      <c r="G4" s="27"/>
      <c r="H4" s="22" t="s">
        <v>3</v>
      </c>
      <c r="I4" s="22"/>
      <c r="J4" s="28"/>
      <c r="K4" s="28"/>
      <c r="L4" s="28"/>
      <c r="M4" s="27"/>
      <c r="N4" s="22" t="s">
        <v>4</v>
      </c>
      <c r="O4" s="22"/>
      <c r="P4" s="22"/>
      <c r="Q4" s="22"/>
      <c r="R4" s="22"/>
      <c r="S4" s="27"/>
      <c r="T4" s="22" t="s">
        <v>5</v>
      </c>
      <c r="U4" s="22"/>
      <c r="V4" s="22"/>
      <c r="W4" s="22"/>
      <c r="X4" s="22"/>
      <c r="Y4" s="15"/>
      <c r="Z4" s="15"/>
      <c r="AB4" s="6"/>
      <c r="AH4" s="6"/>
      <c r="AM4" s="7"/>
      <c r="AN4" s="7"/>
      <c r="AP4" s="8"/>
      <c r="AR4" s="9"/>
      <c r="AS4" s="10"/>
    </row>
    <row r="5" spans="1:45" ht="17.95" customHeight="1" x14ac:dyDescent="0.55000000000000004">
      <c r="A5" s="27"/>
      <c r="B5" s="23" t="s">
        <v>6</v>
      </c>
      <c r="C5" s="23" t="s">
        <v>7</v>
      </c>
      <c r="D5" s="23" t="s">
        <v>8</v>
      </c>
      <c r="E5" s="23" t="s">
        <v>136</v>
      </c>
      <c r="F5" s="23" t="s">
        <v>9</v>
      </c>
      <c r="G5" s="27"/>
      <c r="H5" s="23" t="s">
        <v>6</v>
      </c>
      <c r="I5" s="23" t="s">
        <v>7</v>
      </c>
      <c r="J5" s="23" t="s">
        <v>8</v>
      </c>
      <c r="K5" s="23" t="s">
        <v>136</v>
      </c>
      <c r="L5" s="23" t="s">
        <v>9</v>
      </c>
      <c r="M5" s="27"/>
      <c r="N5" s="23" t="s">
        <v>6</v>
      </c>
      <c r="O5" s="23" t="s">
        <v>7</v>
      </c>
      <c r="P5" s="23" t="s">
        <v>8</v>
      </c>
      <c r="Q5" s="23" t="s">
        <v>136</v>
      </c>
      <c r="R5" s="23" t="s">
        <v>9</v>
      </c>
      <c r="S5" s="27"/>
      <c r="T5" s="23" t="s">
        <v>6</v>
      </c>
      <c r="U5" s="23" t="s">
        <v>7</v>
      </c>
      <c r="V5" s="23" t="s">
        <v>8</v>
      </c>
      <c r="W5" s="23" t="s">
        <v>136</v>
      </c>
      <c r="X5" s="23" t="s">
        <v>9</v>
      </c>
      <c r="Y5" s="14"/>
      <c r="Z5" s="14"/>
      <c r="AM5" s="11"/>
      <c r="AN5" s="11"/>
    </row>
    <row r="6" spans="1:45" ht="17.95" customHeight="1" x14ac:dyDescent="0.55000000000000004">
      <c r="A6" s="27"/>
      <c r="B6" s="24" t="s">
        <v>10</v>
      </c>
      <c r="C6" s="24" t="str" cm="1">
        <f t="array" ref="C6">_xldudf_FASTTRACK_INFO($B6, "NAME")</f>
        <v>Materials Select Sector SPDR ETF</v>
      </c>
      <c r="D6" s="29" cm="1">
        <f t="array" aca="1" ref="D6" ca="1">_xldudf_FASTTRACK_QUOTE($B6, "PRICE", $C$2)</f>
        <v>53.31</v>
      </c>
      <c r="E6" s="29" cm="1">
        <f t="array" aca="1" ref="E6" ca="1">_xldudf_FASTTRACK_QUOTE($B6, "PRICE", $C$1)</f>
        <v>52.83</v>
      </c>
      <c r="F6" s="30">
        <f t="shared" ref="F6:F15" ca="1" si="0">(D6/E6)-1</f>
        <v>9.0857467348097742E-3</v>
      </c>
      <c r="G6" s="27"/>
      <c r="H6" s="24" t="s">
        <v>11</v>
      </c>
      <c r="I6" s="24" t="str" cm="1">
        <f t="array" ref="I6">_xldudf_FASTTRACK_INFO(H6, "NAME")</f>
        <v>Vanguard Communication Services ETF</v>
      </c>
      <c r="J6" s="29" cm="1">
        <f t="array" aca="1" ref="J6" ca="1">_xldudf_FASTTRACK_QUOTE(H6, "PRICE", $C$2)</f>
        <v>187.07</v>
      </c>
      <c r="K6" s="29" cm="1">
        <f t="array" aca="1" ref="K6" ca="1">_xldudf_FASTTRACK_QUOTE(H6, "PRICE", $C$1)</f>
        <v>187.47</v>
      </c>
      <c r="L6" s="30">
        <f ca="1">(J6/K6)-1</f>
        <v>-2.1336747212887808E-3</v>
      </c>
      <c r="M6" s="27"/>
      <c r="N6" s="24" t="s">
        <v>12</v>
      </c>
      <c r="O6" s="24" t="str" cm="1">
        <f t="array" ref="O6">_xldudf_FASTTRACK_INFO(N6, "NAME")</f>
        <v>Consumer Discretionary Sel Sect SPDR ETF</v>
      </c>
      <c r="P6" s="29" cm="1">
        <f t="array" aca="1" ref="P6" ca="1">_xldudf_FASTTRACK_QUOTE(N6, "PRICE", $C$2)</f>
        <v>116.18</v>
      </c>
      <c r="Q6" s="29" cm="1">
        <f t="array" aca="1" ref="Q6" ca="1">_xldudf_FASTTRACK_QUOTE(N6, "PRICE", $C$1)</f>
        <v>116.13</v>
      </c>
      <c r="R6" s="30">
        <f t="shared" ref="R6:R15" ca="1" si="1">(P6/Q6)-1</f>
        <v>4.3055196762264991E-4</v>
      </c>
      <c r="S6" s="27"/>
      <c r="T6" s="24" t="s">
        <v>13</v>
      </c>
      <c r="U6" s="24" t="str" cm="1">
        <f t="array" ref="U6">_xldudf_FASTTRACK_INFO(T6, "NAME")</f>
        <v>Consumer Staples Sel Sect SPDR ETF</v>
      </c>
      <c r="V6" s="29" cm="1">
        <f t="array" aca="1" ref="V6" ca="1">_xldudf_FASTTRACK_QUOTE(T6, "PRICE", $C$2)</f>
        <v>89.51</v>
      </c>
      <c r="W6" s="29" cm="1">
        <f t="array" aca="1" ref="W6" ca="1">_xldudf_FASTTRACK_QUOTE(T6, "PRICE", $C$1)</f>
        <v>89.21</v>
      </c>
      <c r="X6" s="30">
        <f t="shared" ref="X6:X15" ca="1" si="2">(V6/W6)-1</f>
        <v>3.3628516982402434E-3</v>
      </c>
      <c r="Y6" s="14"/>
      <c r="Z6" s="14"/>
    </row>
    <row r="7" spans="1:45" ht="17.95" customHeight="1" x14ac:dyDescent="0.55000000000000004">
      <c r="A7" s="27"/>
      <c r="B7" s="31" t="s">
        <v>14</v>
      </c>
      <c r="C7" s="25" t="str" cm="1">
        <f t="array" ref="C7">_xldudf_FASTTRACK_INFO($B7, "NAME")</f>
        <v>ALCOA CORP</v>
      </c>
      <c r="D7" s="32" cm="1">
        <f t="array" aca="1" ref="D7" ca="1">_xldudf_FASTTRACK_QUOTE($B7, "PRICE", $C$2)</f>
        <v>59.95</v>
      </c>
      <c r="E7" s="32" cm="1">
        <f t="array" aca="1" ref="E7" ca="1">_xldudf_FASTTRACK_QUOTE($B7, "PRICE", $C$1)</f>
        <v>60.51</v>
      </c>
      <c r="F7" s="33">
        <f t="shared" ca="1" si="0"/>
        <v>-9.2546686498098385E-3</v>
      </c>
      <c r="G7" s="27"/>
      <c r="H7" s="31" t="s">
        <v>15</v>
      </c>
      <c r="I7" s="25" t="str" cm="1">
        <f t="array" ref="I7">_xldudf_FASTTRACK_INFO(H7, "NAME")</f>
        <v>AT&amp;T</v>
      </c>
      <c r="J7" s="32" cm="1">
        <f t="array" aca="1" ref="J7" ca="1">_xldudf_FASTTRACK_QUOTE(H7, "PRICE", $C$2)</f>
        <v>28.69</v>
      </c>
      <c r="K7" s="32" cm="1">
        <f t="array" aca="1" ref="K7" ca="1">_xldudf_FASTTRACK_QUOTE(H7, "PRICE", $C$1)</f>
        <v>28.8</v>
      </c>
      <c r="L7" s="33">
        <f ca="1">(J7/K7)-1</f>
        <v>-3.8194444444443754E-3</v>
      </c>
      <c r="M7" s="27"/>
      <c r="N7" s="31" t="s">
        <v>16</v>
      </c>
      <c r="O7" s="25" t="str" cm="1">
        <f t="array" ref="O7">_xldudf_FASTTRACK_INFO(N7, "NAME")</f>
        <v>Amazon com</v>
      </c>
      <c r="P7" s="32" cm="1">
        <f t="array" aca="1" ref="P7" ca="1">_xldudf_FASTTRACK_QUOTE(N7, "PRICE", $C$2)</f>
        <v>198.79</v>
      </c>
      <c r="Q7" s="32" cm="1">
        <f t="array" aca="1" ref="Q7" ca="1">_xldudf_FASTTRACK_QUOTE(N7, "PRICE", $C$1)</f>
        <v>199.6</v>
      </c>
      <c r="R7" s="33">
        <f t="shared" ca="1" si="1"/>
        <v>-4.0581162324649922E-3</v>
      </c>
      <c r="S7" s="27"/>
      <c r="T7" s="31" t="s">
        <v>17</v>
      </c>
      <c r="U7" s="25" t="str" cm="1">
        <f t="array" ref="U7">_xldudf_FASTTRACK_INFO(T7, "NAME")</f>
        <v>Walmart Inc</v>
      </c>
      <c r="V7" s="32" cm="1">
        <f t="array" aca="1" ref="V7" ca="1">_xldudf_FASTTRACK_QUOTE(T7, "PRICE", $C$2)</f>
        <v>133.88999999999999</v>
      </c>
      <c r="W7" s="32" cm="1">
        <f t="array" aca="1" ref="W7" ca="1">_xldudf_FASTTRACK_QUOTE(T7, "PRICE", $C$1)</f>
        <v>133.63999999999999</v>
      </c>
      <c r="X7" s="33">
        <f t="shared" ca="1" si="2"/>
        <v>1.8706973959892181E-3</v>
      </c>
      <c r="Y7" s="14"/>
      <c r="Z7" s="14"/>
      <c r="AM7" s="11"/>
      <c r="AN7" s="11"/>
    </row>
    <row r="8" spans="1:45" ht="17.95" customHeight="1" x14ac:dyDescent="0.55000000000000004">
      <c r="A8" s="27"/>
      <c r="B8" s="34" t="s">
        <v>18</v>
      </c>
      <c r="C8" s="26" t="str" cm="1">
        <f t="array" ref="C8">_xldudf_FASTTRACK_INFO($B8, "NAME")</f>
        <v>Vale S A ADR</v>
      </c>
      <c r="D8" s="35" cm="1">
        <f t="array" aca="1" ref="D8" ca="1">_xldudf_FASTTRACK_QUOTE($B8, "PRICE", $C$2)</f>
        <v>16.649999999999999</v>
      </c>
      <c r="E8" s="35" cm="1">
        <f t="array" aca="1" ref="E8" ca="1">_xldudf_FASTTRACK_QUOTE($B8, "PRICE", $C$1)</f>
        <v>17.04</v>
      </c>
      <c r="F8" s="36">
        <f t="shared" ca="1" si="0"/>
        <v>-2.2887323943661997E-2</v>
      </c>
      <c r="G8" s="27"/>
      <c r="H8" s="34" t="s">
        <v>19</v>
      </c>
      <c r="I8" s="26" t="str" cm="1">
        <f t="array" ref="I8">_xldudf_FASTTRACK_INFO(H8, "NAME")</f>
        <v>Verizon Communications</v>
      </c>
      <c r="J8" s="35" cm="1">
        <f t="array" aca="1" ref="J8" ca="1">_xldudf_FASTTRACK_QUOTE(H8, "PRICE", $C$2)</f>
        <v>49.01</v>
      </c>
      <c r="K8" s="35" cm="1">
        <f t="array" aca="1" ref="K8" ca="1">_xldudf_FASTTRACK_QUOTE(H8, "PRICE", $C$1)</f>
        <v>49.46</v>
      </c>
      <c r="L8" s="36">
        <f t="shared" ref="L8:L15" ca="1" si="3">(J8/K8)-1</f>
        <v>-9.0982612211888414E-3</v>
      </c>
      <c r="M8" s="27"/>
      <c r="N8" s="34" t="s">
        <v>20</v>
      </c>
      <c r="O8" s="26" t="str" cm="1">
        <f t="array" ref="O8">_xldudf_FASTTRACK_INFO(N8, "NAME")</f>
        <v>Walt Disney</v>
      </c>
      <c r="P8" s="35" cm="1">
        <f t="array" aca="1" ref="P8" ca="1">_xldudf_FASTTRACK_QUOTE(N8, "PRICE", $C$2)</f>
        <v>105.45</v>
      </c>
      <c r="Q8" s="35" cm="1">
        <f t="array" aca="1" ref="Q8" ca="1">_xldudf_FASTTRACK_QUOTE(N8, "PRICE", $C$1)</f>
        <v>102.38</v>
      </c>
      <c r="R8" s="36">
        <f t="shared" ca="1" si="1"/>
        <v>2.9986325454190332E-2</v>
      </c>
      <c r="S8" s="27"/>
      <c r="T8" s="34" t="s">
        <v>21</v>
      </c>
      <c r="U8" s="26" t="str" cm="1">
        <f t="array" ref="U8">_xldudf_FASTTRACK_INFO(T8, "NAME")</f>
        <v>Procter &amp; Gamble</v>
      </c>
      <c r="V8" s="35" cm="1">
        <f t="array" aca="1" ref="V8" ca="1">_xldudf_FASTTRACK_QUOTE(T8, "PRICE", $C$2)</f>
        <v>160.07</v>
      </c>
      <c r="W8" s="35" cm="1">
        <f t="array" aca="1" ref="W8" ca="1">_xldudf_FASTTRACK_QUOTE(T8, "PRICE", $C$1)</f>
        <v>161.21</v>
      </c>
      <c r="X8" s="36">
        <f t="shared" ca="1" si="2"/>
        <v>-7.071521617765697E-3</v>
      </c>
      <c r="Y8" s="14"/>
      <c r="Z8" s="14"/>
      <c r="AM8" s="11"/>
      <c r="AN8" s="11"/>
    </row>
    <row r="9" spans="1:45" ht="17.95" customHeight="1" x14ac:dyDescent="0.55000000000000004">
      <c r="A9" s="27"/>
      <c r="B9" s="31" t="s">
        <v>22</v>
      </c>
      <c r="C9" s="25" t="str" cm="1">
        <f t="array" ref="C9">_xldudf_FASTTRACK_INFO($B9, "NAME")</f>
        <v>Dow Inc</v>
      </c>
      <c r="D9" s="32" cm="1">
        <f t="array" aca="1" ref="D9" ca="1">_xldudf_FASTTRACK_QUOTE($B9, "PRICE", $C$2)</f>
        <v>32.49</v>
      </c>
      <c r="E9" s="32" cm="1">
        <f t="array" aca="1" ref="E9" ca="1">_xldudf_FASTTRACK_QUOTE($B9, "PRICE", $C$1)</f>
        <v>32.65</v>
      </c>
      <c r="F9" s="33">
        <f t="shared" ca="1" si="0"/>
        <v>-4.9004594180703798E-3</v>
      </c>
      <c r="G9" s="27"/>
      <c r="H9" s="31" t="s">
        <v>23</v>
      </c>
      <c r="I9" s="25" t="str" cm="1">
        <f t="array" ref="I9">_xldudf_FASTTRACK_INFO(H9, "NAME")</f>
        <v>Sentinelone Inc</v>
      </c>
      <c r="J9" s="32" cm="1">
        <f t="array" aca="1" ref="J9" ca="1">_xldudf_FASTTRACK_QUOTE(H9, "PRICE", $C$2)</f>
        <v>13.87</v>
      </c>
      <c r="K9" s="32" cm="1">
        <f t="array" aca="1" ref="K9" ca="1">_xldudf_FASTTRACK_QUOTE(H9, "PRICE", $C$1)</f>
        <v>13.31</v>
      </c>
      <c r="L9" s="33">
        <f t="shared" ca="1" si="3"/>
        <v>4.2073628850488154E-2</v>
      </c>
      <c r="M9" s="27"/>
      <c r="N9" s="31" t="s">
        <v>24</v>
      </c>
      <c r="O9" s="25" t="str" cm="1">
        <f t="array" ref="O9">_xldudf_FASTTRACK_INFO(N9, "NAME")</f>
        <v>Alibaba Group Ltd ADS</v>
      </c>
      <c r="P9" s="32" cm="1">
        <f t="array" aca="1" ref="P9" ca="1">_xldudf_FASTTRACK_QUOTE(N9, "PRICE", $C$2)</f>
        <v>155.72999999999999</v>
      </c>
      <c r="Q9" s="32" cm="1">
        <f t="array" aca="1" ref="Q9" ca="1">_xldudf_FASTTRACK_QUOTE(N9, "PRICE", $C$1)</f>
        <v>158.72999999999999</v>
      </c>
      <c r="R9" s="33">
        <f t="shared" ca="1" si="1"/>
        <v>-1.8900018900018911E-2</v>
      </c>
      <c r="S9" s="27"/>
      <c r="T9" s="31" t="s">
        <v>25</v>
      </c>
      <c r="U9" s="25" t="str" cm="1">
        <f t="array" ref="U9">_xldudf_FASTTRACK_INFO(T9, "NAME")</f>
        <v>Coca-Cola</v>
      </c>
      <c r="V9" s="32" cm="1">
        <f t="array" aca="1" ref="V9" ca="1">_xldudf_FASTTRACK_QUOTE(T9, "PRICE", $C$2)</f>
        <v>78.680000000000007</v>
      </c>
      <c r="W9" s="32" cm="1">
        <f t="array" aca="1" ref="W9" ca="1">_xldudf_FASTTRACK_QUOTE(T9, "PRICE", $C$1)</f>
        <v>79</v>
      </c>
      <c r="X9" s="33">
        <f t="shared" ca="1" si="2"/>
        <v>-4.0506329113922934E-3</v>
      </c>
      <c r="Y9" s="14"/>
      <c r="Z9" s="14"/>
      <c r="AM9" s="11"/>
      <c r="AN9" s="11"/>
    </row>
    <row r="10" spans="1:45" ht="17.95" customHeight="1" x14ac:dyDescent="0.55000000000000004">
      <c r="A10" s="27"/>
      <c r="B10" s="34" t="s">
        <v>26</v>
      </c>
      <c r="C10" s="26" t="str" cm="1">
        <f t="array" ref="C10">_xldudf_FASTTRACK_INFO($B10, "NAME")</f>
        <v>Ecolab</v>
      </c>
      <c r="D10" s="35" cm="1">
        <f t="array" aca="1" ref="D10" ca="1">_xldudf_FASTTRACK_QUOTE($B10, "PRICE", $C$2)</f>
        <v>299.17</v>
      </c>
      <c r="E10" s="35" cm="1">
        <f t="array" aca="1" ref="E10" ca="1">_xldudf_FASTTRACK_QUOTE($B10, "PRICE", $C$1)</f>
        <v>300.69</v>
      </c>
      <c r="F10" s="36">
        <f t="shared" ca="1" si="0"/>
        <v>-5.0550400744953095E-3</v>
      </c>
      <c r="G10" s="27"/>
      <c r="H10" s="34" t="s">
        <v>27</v>
      </c>
      <c r="I10" s="26" t="str" cm="1">
        <f t="array" ref="I10">_xldudf_FASTTRACK_INFO(H10, "NAME")</f>
        <v>Netflix</v>
      </c>
      <c r="J10" s="35" cm="1">
        <f t="array" aca="1" ref="J10" ca="1">_xldudf_FASTTRACK_QUOTE(H10, "PRICE", $C$2)</f>
        <v>76.87</v>
      </c>
      <c r="K10" s="35" cm="1">
        <f t="array" aca="1" ref="K10" ca="1">_xldudf_FASTTRACK_QUOTE(H10, "PRICE", $C$1)</f>
        <v>75.86</v>
      </c>
      <c r="L10" s="36">
        <f t="shared" ca="1" si="3"/>
        <v>1.3313999472712945E-2</v>
      </c>
      <c r="M10" s="27"/>
      <c r="N10" s="34" t="s">
        <v>28</v>
      </c>
      <c r="O10" s="26" t="str" cm="1">
        <f t="array" ref="O10">_xldudf_FASTTRACK_INFO(N10, "NAME")</f>
        <v>Home Depot</v>
      </c>
      <c r="P10" s="35" cm="1">
        <f t="array" aca="1" ref="P10" ca="1">_xldudf_FASTTRACK_QUOTE(N10, "PRICE", $C$2)</f>
        <v>391.05</v>
      </c>
      <c r="Q10" s="35" cm="1">
        <f t="array" aca="1" ref="Q10" ca="1">_xldudf_FASTTRACK_QUOTE(N10, "PRICE", $C$1)</f>
        <v>390.22</v>
      </c>
      <c r="R10" s="36">
        <f t="shared" ca="1" si="1"/>
        <v>2.1270052790733907E-3</v>
      </c>
      <c r="S10" s="27"/>
      <c r="T10" s="34" t="s">
        <v>29</v>
      </c>
      <c r="U10" s="26" t="str" cm="1">
        <f t="array" ref="U10">_xldudf_FASTTRACK_INFO(T10, "NAME")</f>
        <v>Philip Morris International Inc</v>
      </c>
      <c r="V10" s="35" cm="1">
        <f t="array" aca="1" ref="V10" ca="1">_xldudf_FASTTRACK_QUOTE(T10, "PRICE", $C$2)</f>
        <v>187.51</v>
      </c>
      <c r="W10" s="35" cm="1">
        <f t="array" aca="1" ref="W10" ca="1">_xldudf_FASTTRACK_QUOTE(T10, "PRICE", $C$1)</f>
        <v>188.95</v>
      </c>
      <c r="X10" s="36">
        <f t="shared" ca="1" si="2"/>
        <v>-7.6210637734850373E-3</v>
      </c>
      <c r="Y10" s="14"/>
      <c r="Z10" s="14"/>
    </row>
    <row r="11" spans="1:45" ht="17.95" customHeight="1" x14ac:dyDescent="0.55000000000000004">
      <c r="A11" s="27"/>
      <c r="B11" s="31" t="s">
        <v>30</v>
      </c>
      <c r="C11" s="25" t="str" cm="1">
        <f t="array" ref="C11">_xldudf_FASTTRACK_INFO($B11, "NAME")</f>
        <v>Invalid ticker</v>
      </c>
      <c r="D11" s="32" t="str" cm="1">
        <f t="array" aca="1" ref="D11" ca="1">_xldudf_FASTTRACK_QUOTE($B11, "PRICE", $C$2)</f>
        <v>Invalid ticker</v>
      </c>
      <c r="E11" s="32" t="str" cm="1">
        <f t="array" aca="1" ref="E11" ca="1">_xldudf_FASTTRACK_QUOTE($B11, "PRICE", $C$1)</f>
        <v>Invalid ticker</v>
      </c>
      <c r="F11" s="33" t="e">
        <f t="shared" ca="1" si="0"/>
        <v>#VALUE!</v>
      </c>
      <c r="G11" s="27"/>
      <c r="H11" s="31" t="s">
        <v>31</v>
      </c>
      <c r="I11" s="25" t="str" cm="1">
        <f t="array" ref="I11">_xldudf_FASTTRACK_INFO(H11, "NAME")</f>
        <v>Charter Communications Inc A</v>
      </c>
      <c r="J11" s="32" cm="1">
        <f t="array" aca="1" ref="J11" ca="1">_xldudf_FASTTRACK_QUOTE(H11, "PRICE", $C$2)</f>
        <v>239.09</v>
      </c>
      <c r="K11" s="32" cm="1">
        <f t="array" aca="1" ref="K11" ca="1">_xldudf_FASTTRACK_QUOTE(H11, "PRICE", $C$1)</f>
        <v>238.08</v>
      </c>
      <c r="L11" s="33">
        <f t="shared" ca="1" si="3"/>
        <v>4.2422715053762605E-3</v>
      </c>
      <c r="M11" s="27"/>
      <c r="N11" s="31" t="s">
        <v>32</v>
      </c>
      <c r="O11" s="25" t="str" cm="1">
        <f t="array" ref="O11">_xldudf_FASTTRACK_INFO(N11, "NAME")</f>
        <v>Nike-B</v>
      </c>
      <c r="P11" s="32" cm="1">
        <f t="array" aca="1" ref="P11" ca="1">_xldudf_FASTTRACK_QUOTE(N11, "PRICE", $C$2)</f>
        <v>63.13</v>
      </c>
      <c r="Q11" s="32" cm="1">
        <f t="array" aca="1" ref="Q11" ca="1">_xldudf_FASTTRACK_QUOTE(N11, "PRICE", $C$1)</f>
        <v>61.1</v>
      </c>
      <c r="R11" s="33">
        <f t="shared" ca="1" si="1"/>
        <v>3.3224222585924723E-2</v>
      </c>
      <c r="S11" s="27"/>
      <c r="T11" s="31" t="s">
        <v>33</v>
      </c>
      <c r="U11" s="25" t="str" cm="1">
        <f t="array" ref="U11">_xldudf_FASTTRACK_INFO(T11, "NAME")</f>
        <v>Kraft Heinz Co</v>
      </c>
      <c r="V11" s="32" cm="1">
        <f t="array" aca="1" ref="V11" ca="1">_xldudf_FASTTRACK_QUOTE(T11, "PRICE", $C$2)</f>
        <v>24.8</v>
      </c>
      <c r="W11" s="32" cm="1">
        <f t="array" aca="1" ref="W11" ca="1">_xldudf_FASTTRACK_QUOTE(T11, "PRICE", $C$1)</f>
        <v>24.32</v>
      </c>
      <c r="X11" s="33">
        <f t="shared" ca="1" si="2"/>
        <v>1.9736842105263275E-2</v>
      </c>
      <c r="Y11" s="14"/>
      <c r="Z11" s="14"/>
      <c r="AM11" s="2"/>
      <c r="AN11" s="2"/>
      <c r="AO11" s="2"/>
    </row>
    <row r="12" spans="1:45" ht="17.95" customHeight="1" x14ac:dyDescent="0.55000000000000004">
      <c r="A12" s="27"/>
      <c r="B12" s="34" t="s">
        <v>34</v>
      </c>
      <c r="C12" s="26" t="str" cm="1">
        <f t="array" ref="C12">_xldudf_FASTTRACK_INFO($B12, "NAME")</f>
        <v>ArcelorMittal</v>
      </c>
      <c r="D12" s="35" cm="1">
        <f t="array" aca="1" ref="D12" ca="1">_xldudf_FASTTRACK_QUOTE($B12, "PRICE", $C$2)</f>
        <v>61.51</v>
      </c>
      <c r="E12" s="35" cm="1">
        <f t="array" aca="1" ref="E12" ca="1">_xldudf_FASTTRACK_QUOTE($B12, "PRICE", $C$1)</f>
        <v>61.59</v>
      </c>
      <c r="F12" s="36">
        <f t="shared" ca="1" si="0"/>
        <v>-1.2989121610651466E-3</v>
      </c>
      <c r="G12" s="27"/>
      <c r="H12" s="34" t="s">
        <v>35</v>
      </c>
      <c r="I12" s="26" t="str" cm="1">
        <f t="array" ref="I12">_xldudf_FASTTRACK_INFO(H12, "NAME")</f>
        <v>Vodafone Group PLC ADR</v>
      </c>
      <c r="J12" s="35" cm="1">
        <f t="array" aca="1" ref="J12" ca="1">_xldudf_FASTTRACK_QUOTE(H12, "PRICE", $C$2)</f>
        <v>15.57</v>
      </c>
      <c r="K12" s="35" cm="1">
        <f t="array" aca="1" ref="K12" ca="1">_xldudf_FASTTRACK_QUOTE(H12, "PRICE", $C$1)</f>
        <v>15.62</v>
      </c>
      <c r="L12" s="36">
        <f t="shared" ca="1" si="3"/>
        <v>-3.2010243277847961E-3</v>
      </c>
      <c r="M12" s="27"/>
      <c r="N12" s="34" t="s">
        <v>36</v>
      </c>
      <c r="O12" s="26" t="str" cm="1">
        <f t="array" ref="O12">_xldudf_FASTTRACK_INFO(N12, "NAME")</f>
        <v>McDonald's</v>
      </c>
      <c r="P12" s="35" cm="1">
        <f t="array" aca="1" ref="P12" ca="1">_xldudf_FASTTRACK_QUOTE(N12, "PRICE", $C$2)</f>
        <v>327.58</v>
      </c>
      <c r="Q12" s="35" cm="1">
        <f t="array" aca="1" ref="Q12" ca="1">_xldudf_FASTTRACK_QUOTE(N12, "PRICE", $C$1)</f>
        <v>332.08</v>
      </c>
      <c r="R12" s="36">
        <f t="shared" ca="1" si="1"/>
        <v>-1.3550951577933068E-2</v>
      </c>
      <c r="S12" s="27"/>
      <c r="T12" s="34" t="s">
        <v>37</v>
      </c>
      <c r="U12" s="26" t="str" cm="1">
        <f t="array" ref="U12">_xldudf_FASTTRACK_INFO(T12, "NAME")</f>
        <v>Target</v>
      </c>
      <c r="V12" s="35" cm="1">
        <f t="array" aca="1" ref="V12" ca="1">_xldudf_FASTTRACK_QUOTE(T12, "PRICE", $C$2)</f>
        <v>115.76</v>
      </c>
      <c r="W12" s="35" cm="1">
        <f t="array" aca="1" ref="W12" ca="1">_xldudf_FASTTRACK_QUOTE(T12, "PRICE", $C$1)</f>
        <v>112.69</v>
      </c>
      <c r="X12" s="36">
        <f t="shared" ca="1" si="2"/>
        <v>2.7242878693761741E-2</v>
      </c>
      <c r="Y12" s="14"/>
      <c r="Z12" s="14"/>
      <c r="AM12" s="2"/>
      <c r="AN12" s="2"/>
      <c r="AO12" s="2"/>
    </row>
    <row r="13" spans="1:45" ht="17.95" customHeight="1" x14ac:dyDescent="0.55000000000000004">
      <c r="A13" s="27"/>
      <c r="B13" s="31" t="s">
        <v>26</v>
      </c>
      <c r="C13" s="25" t="str" cm="1">
        <f t="array" ref="C13">_xldudf_FASTTRACK_INFO($B13, "NAME")</f>
        <v>Ecolab</v>
      </c>
      <c r="D13" s="32" cm="1">
        <f t="array" aca="1" ref="D13" ca="1">_xldudf_FASTTRACK_QUOTE($B13, "PRICE", $C$2)</f>
        <v>299.17</v>
      </c>
      <c r="E13" s="32" cm="1">
        <f t="array" aca="1" ref="E13" ca="1">_xldudf_FASTTRACK_QUOTE($B13, "PRICE", $C$1)</f>
        <v>300.69</v>
      </c>
      <c r="F13" s="33">
        <f t="shared" ca="1" si="0"/>
        <v>-5.0550400744953095E-3</v>
      </c>
      <c r="G13" s="27"/>
      <c r="H13" s="31" t="s">
        <v>38</v>
      </c>
      <c r="I13" s="25" t="str" cm="1">
        <f t="array" ref="I13">_xldudf_FASTTRACK_INFO(H13, "NAME")</f>
        <v>Invalid ticker</v>
      </c>
      <c r="J13" s="32" t="str" cm="1">
        <f t="array" aca="1" ref="J13" ca="1">_xldudf_FASTTRACK_QUOTE(H13, "PRICE", $C$2)</f>
        <v>Invalid ticker</v>
      </c>
      <c r="K13" s="32" t="str" cm="1">
        <f t="array" aca="1" ref="K13" ca="1">_xldudf_FASTTRACK_QUOTE(H13, "PRICE", $C$1)</f>
        <v>Invalid ticker</v>
      </c>
      <c r="L13" s="33" t="e">
        <f t="shared" ca="1" si="3"/>
        <v>#VALUE!</v>
      </c>
      <c r="M13" s="27"/>
      <c r="N13" s="31" t="s">
        <v>39</v>
      </c>
      <c r="O13" s="25" t="str" cm="1">
        <f t="array" ref="O13">_xldudf_FASTTRACK_INFO(N13, "NAME")</f>
        <v>Starbucks</v>
      </c>
      <c r="P13" s="32" cm="1">
        <f t="array" aca="1" ref="P13" ca="1">_xldudf_FASTTRACK_QUOTE(N13, "PRICE", $C$2)</f>
        <v>93.79</v>
      </c>
      <c r="Q13" s="32" cm="1">
        <f t="array" aca="1" ref="Q13" ca="1">_xldudf_FASTTRACK_QUOTE(N13, "PRICE", $C$1)</f>
        <v>95.497</v>
      </c>
      <c r="R13" s="33">
        <f t="shared" ca="1" si="1"/>
        <v>-1.7874907065143386E-2</v>
      </c>
      <c r="S13" s="27"/>
      <c r="T13" s="31" t="s">
        <v>40</v>
      </c>
      <c r="U13" s="25" t="str" cm="1">
        <f t="array" ref="U13">_xldudf_FASTTRACK_INFO(T13, "NAME")</f>
        <v>Kroger</v>
      </c>
      <c r="V13" s="32" cm="1">
        <f t="array" aca="1" ref="V13" ca="1">_xldudf_FASTTRACK_QUOTE(T13, "PRICE", $C$2)</f>
        <v>71.25</v>
      </c>
      <c r="W13" s="32" cm="1">
        <f t="array" aca="1" ref="W13" ca="1">_xldudf_FASTTRACK_QUOTE(T13, "PRICE", $C$1)</f>
        <v>69.796999999999997</v>
      </c>
      <c r="X13" s="33">
        <f t="shared" ca="1" si="2"/>
        <v>2.0817513646718355E-2</v>
      </c>
      <c r="Y13" s="14"/>
      <c r="Z13" s="14"/>
      <c r="AM13" s="2"/>
      <c r="AN13" s="2"/>
      <c r="AO13" s="2"/>
    </row>
    <row r="14" spans="1:45" ht="17.95" customHeight="1" x14ac:dyDescent="0.55000000000000004">
      <c r="A14" s="27"/>
      <c r="B14" s="34" t="s">
        <v>41</v>
      </c>
      <c r="C14" s="26" t="str" cm="1">
        <f t="array" ref="C14">_xldudf_FASTTRACK_INFO($B14, "NAME")</f>
        <v>Rio Tinto PLC ADR</v>
      </c>
      <c r="D14" s="35" cm="1">
        <f t="array" aca="1" ref="D14" ca="1">_xldudf_FASTTRACK_QUOTE($B14, "PRICE", $C$2)</f>
        <v>98.07</v>
      </c>
      <c r="E14" s="35" cm="1">
        <f t="array" aca="1" ref="E14" ca="1">_xldudf_FASTTRACK_QUOTE($B14, "PRICE", $C$1)</f>
        <v>97.91</v>
      </c>
      <c r="F14" s="36">
        <f t="shared" ca="1" si="0"/>
        <v>1.6341538147277568E-3</v>
      </c>
      <c r="G14" s="27"/>
      <c r="H14" s="34" t="s">
        <v>42</v>
      </c>
      <c r="I14" s="26" t="str" cm="1">
        <f t="array" ref="I14">_xldudf_FASTTRACK_INFO(H14, "NAME")</f>
        <v>T-MOBILE US INC</v>
      </c>
      <c r="J14" s="35" cm="1">
        <f t="array" aca="1" ref="J14" ca="1">_xldudf_FASTTRACK_QUOTE(H14, "PRICE", $C$2)</f>
        <v>219.5</v>
      </c>
      <c r="K14" s="35" cm="1">
        <f t="array" aca="1" ref="K14" ca="1">_xldudf_FASTTRACK_QUOTE(H14, "PRICE", $C$1)</f>
        <v>214.68</v>
      </c>
      <c r="L14" s="36">
        <f t="shared" ca="1" si="3"/>
        <v>2.245202161356441E-2</v>
      </c>
      <c r="M14" s="27"/>
      <c r="N14" s="34" t="s">
        <v>43</v>
      </c>
      <c r="O14" s="26" t="str" cm="1">
        <f t="array" ref="O14">_xldudf_FASTTRACK_INFO(N14, "NAME")</f>
        <v>TJX Companies</v>
      </c>
      <c r="P14" s="35" cm="1">
        <f t="array" aca="1" ref="P14" ca="1">_xldudf_FASTTRACK_QUOTE(N14, "PRICE", $C$2)</f>
        <v>154.46</v>
      </c>
      <c r="Q14" s="35" cm="1">
        <f t="array" aca="1" ref="Q14" ca="1">_xldudf_FASTTRACK_QUOTE(N14, "PRICE", $C$1)</f>
        <v>154.18</v>
      </c>
      <c r="R14" s="36">
        <f t="shared" ca="1" si="1"/>
        <v>1.8160591516409585E-3</v>
      </c>
      <c r="S14" s="27"/>
      <c r="T14" s="34" t="s">
        <v>44</v>
      </c>
      <c r="U14" s="26" t="str" cm="1">
        <f t="array" ref="U14">_xldudf_FASTTRACK_INFO(T14, "NAME")</f>
        <v>General Mills</v>
      </c>
      <c r="V14" s="35" cm="1">
        <f t="array" aca="1" ref="V14" ca="1">_xldudf_FASTTRACK_QUOTE(T14, "PRICE", $C$2)</f>
        <v>48.34</v>
      </c>
      <c r="W14" s="35" cm="1">
        <f t="array" aca="1" ref="W14" ca="1">_xldudf_FASTTRACK_QUOTE(T14, "PRICE", $C$1)</f>
        <v>48.58</v>
      </c>
      <c r="X14" s="36">
        <f t="shared" ca="1" si="2"/>
        <v>-4.9403046521201421E-3</v>
      </c>
      <c r="Y14" s="14"/>
      <c r="Z14" s="14"/>
      <c r="AH14" s="1"/>
      <c r="AM14" s="2"/>
      <c r="AN14" s="2"/>
      <c r="AO14" s="2"/>
    </row>
    <row r="15" spans="1:45" ht="17.95" customHeight="1" x14ac:dyDescent="0.55000000000000004">
      <c r="A15" s="27"/>
      <c r="B15" s="37" t="s">
        <v>45</v>
      </c>
      <c r="C15" s="38" t="str" cm="1">
        <f t="array" ref="C15">_xldudf_FASTTRACK_INFO($B15, "NAME")</f>
        <v>Scotts Miracle-Gro-A</v>
      </c>
      <c r="D15" s="39" cm="1">
        <f t="array" aca="1" ref="D15" ca="1">_xldudf_FASTTRACK_QUOTE($B15, "PRICE", $C$2)</f>
        <v>68.349999999999994</v>
      </c>
      <c r="E15" s="39" cm="1">
        <f t="array" aca="1" ref="E15" ca="1">_xldudf_FASTTRACK_QUOTE($B15, "PRICE", $C$1)</f>
        <v>66.77</v>
      </c>
      <c r="F15" s="40">
        <f t="shared" ca="1" si="0"/>
        <v>2.3663321851130625E-2</v>
      </c>
      <c r="G15" s="27"/>
      <c r="H15" s="37" t="s">
        <v>31</v>
      </c>
      <c r="I15" s="38" t="str" cm="1">
        <f t="array" ref="I15">_xldudf_FASTTRACK_INFO(H15, "NAME")</f>
        <v>Charter Communications Inc A</v>
      </c>
      <c r="J15" s="39" cm="1">
        <f t="array" aca="1" ref="J15" ca="1">_xldudf_FASTTRACK_QUOTE(H15, "PRICE", $C$2)</f>
        <v>239.09</v>
      </c>
      <c r="K15" s="39" cm="1">
        <f t="array" aca="1" ref="K15" ca="1">_xldudf_FASTTRACK_QUOTE(H15, "PRICE", $C$1)</f>
        <v>238.08</v>
      </c>
      <c r="L15" s="40">
        <f t="shared" ca="1" si="3"/>
        <v>4.2422715053762605E-3</v>
      </c>
      <c r="M15" s="27"/>
      <c r="N15" s="37" t="s">
        <v>46</v>
      </c>
      <c r="O15" s="38" t="str" cm="1">
        <f t="array" ref="O15">_xldudf_FASTTRACK_INFO(N15, "NAME")</f>
        <v>Royal Caribbean Cruises</v>
      </c>
      <c r="P15" s="39" cm="1">
        <f t="array" aca="1" ref="P15" ca="1">_xldudf_FASTTRACK_QUOTE(N15, "PRICE", $C$2)</f>
        <v>319.61</v>
      </c>
      <c r="Q15" s="39" cm="1">
        <f t="array" aca="1" ref="Q15" ca="1">_xldudf_FASTTRACK_QUOTE(N15, "PRICE", $C$1)</f>
        <v>332.8</v>
      </c>
      <c r="R15" s="40">
        <f t="shared" ca="1" si="1"/>
        <v>-3.963341346153848E-2</v>
      </c>
      <c r="S15" s="27"/>
      <c r="T15" s="37" t="s">
        <v>47</v>
      </c>
      <c r="U15" s="38" t="str" cm="1">
        <f t="array" ref="U15">_xldudf_FASTTRACK_INFO(T15, "NAME")</f>
        <v>Mondelez International-A</v>
      </c>
      <c r="V15" s="39" cm="1">
        <f t="array" aca="1" ref="V15" ca="1">_xldudf_FASTTRACK_QUOTE(T15, "PRICE", $C$2)</f>
        <v>62.59</v>
      </c>
      <c r="W15" s="39" cm="1">
        <f t="array" aca="1" ref="W15" ca="1">_xldudf_FASTTRACK_QUOTE(T15, "PRICE", $C$1)</f>
        <v>61.86</v>
      </c>
      <c r="X15" s="40">
        <f t="shared" ca="1" si="2"/>
        <v>1.180084060782427E-2</v>
      </c>
      <c r="Y15" s="14"/>
      <c r="Z15" s="14"/>
      <c r="AJ15" s="12"/>
      <c r="AM15" s="2"/>
      <c r="AN15" s="2"/>
      <c r="AO15" s="2"/>
    </row>
    <row r="16" spans="1:45" ht="8.0500000000000007" customHeight="1" x14ac:dyDescent="0.55000000000000004">
      <c r="A16" s="27"/>
      <c r="B16" s="19"/>
      <c r="C16" s="19"/>
      <c r="D16" s="19"/>
      <c r="E16" s="19"/>
      <c r="F16" s="19"/>
      <c r="G16" s="27"/>
      <c r="H16" s="19"/>
      <c r="I16" s="19"/>
      <c r="J16" s="19"/>
      <c r="K16" s="19"/>
      <c r="L16" s="19"/>
      <c r="M16" s="27"/>
      <c r="N16" s="19"/>
      <c r="O16" s="19"/>
      <c r="P16" s="19"/>
      <c r="Q16" s="19"/>
      <c r="R16" s="19"/>
      <c r="S16" s="27"/>
      <c r="T16" s="19"/>
      <c r="U16" s="19"/>
      <c r="V16" s="19"/>
      <c r="W16" s="19"/>
      <c r="X16" s="19"/>
      <c r="Y16" s="14"/>
      <c r="Z16" s="14"/>
      <c r="AD16" s="12"/>
      <c r="AH16" s="1"/>
      <c r="AM16" s="2"/>
      <c r="AN16" s="2"/>
      <c r="AO16" s="2"/>
    </row>
    <row r="17" spans="1:42" s="5" customFormat="1" ht="18" x14ac:dyDescent="0.65">
      <c r="A17" s="27"/>
      <c r="B17" s="22" t="s">
        <v>48</v>
      </c>
      <c r="C17" s="22"/>
      <c r="D17" s="22"/>
      <c r="E17" s="22"/>
      <c r="F17" s="22"/>
      <c r="G17" s="27"/>
      <c r="H17" s="22" t="s">
        <v>49</v>
      </c>
      <c r="I17" s="22"/>
      <c r="J17" s="22"/>
      <c r="K17" s="22"/>
      <c r="L17" s="22"/>
      <c r="M17" s="27"/>
      <c r="N17" s="22" t="s">
        <v>50</v>
      </c>
      <c r="O17" s="22"/>
      <c r="P17" s="22"/>
      <c r="Q17" s="22"/>
      <c r="R17" s="22"/>
      <c r="S17" s="27"/>
      <c r="T17" s="22" t="s">
        <v>51</v>
      </c>
      <c r="U17" s="22"/>
      <c r="V17" s="22"/>
      <c r="W17" s="22"/>
      <c r="X17" s="22"/>
      <c r="Y17" s="15"/>
      <c r="Z17" s="15"/>
      <c r="AB17" s="6"/>
    </row>
    <row r="18" spans="1:42" ht="17.95" customHeight="1" x14ac:dyDescent="0.55000000000000004">
      <c r="A18" s="27"/>
      <c r="B18" s="23" t="s">
        <v>6</v>
      </c>
      <c r="C18" s="23" t="s">
        <v>7</v>
      </c>
      <c r="D18" s="23" t="s">
        <v>8</v>
      </c>
      <c r="E18" s="23" t="s">
        <v>136</v>
      </c>
      <c r="F18" s="23" t="s">
        <v>9</v>
      </c>
      <c r="G18" s="27"/>
      <c r="H18" s="23" t="s">
        <v>6</v>
      </c>
      <c r="I18" s="23" t="s">
        <v>7</v>
      </c>
      <c r="J18" s="23" t="s">
        <v>8</v>
      </c>
      <c r="K18" s="23" t="s">
        <v>136</v>
      </c>
      <c r="L18" s="23" t="s">
        <v>9</v>
      </c>
      <c r="M18" s="27"/>
      <c r="N18" s="23" t="s">
        <v>6</v>
      </c>
      <c r="O18" s="23" t="s">
        <v>7</v>
      </c>
      <c r="P18" s="23" t="s">
        <v>8</v>
      </c>
      <c r="Q18" s="23" t="s">
        <v>136</v>
      </c>
      <c r="R18" s="23" t="s">
        <v>9</v>
      </c>
      <c r="S18" s="27"/>
      <c r="T18" s="23" t="s">
        <v>6</v>
      </c>
      <c r="U18" s="23" t="s">
        <v>7</v>
      </c>
      <c r="V18" s="23" t="s">
        <v>8</v>
      </c>
      <c r="W18" s="23" t="s">
        <v>136</v>
      </c>
      <c r="X18" s="23" t="s">
        <v>9</v>
      </c>
      <c r="Y18" s="14"/>
      <c r="Z18" s="14"/>
      <c r="AH18" s="1"/>
      <c r="AP18" s="1"/>
    </row>
    <row r="19" spans="1:42" ht="17.95" customHeight="1" x14ac:dyDescent="0.55000000000000004">
      <c r="A19" s="27"/>
      <c r="B19" s="24" t="s">
        <v>52</v>
      </c>
      <c r="C19" s="24" t="str" cm="1">
        <f t="array" ref="C19">_xldudf_FASTTRACK_INFO(B19, "NAME")</f>
        <v>Health Care Select Sector SPDR ETF</v>
      </c>
      <c r="D19" s="29" cm="1">
        <f t="array" aca="1" ref="D19" ca="1">_xldudf_FASTTRACK_QUOTE(B19, "PRICE", $C$2)</f>
        <v>157.66999999999999</v>
      </c>
      <c r="E19" s="29" cm="1">
        <f t="array" aca="1" ref="E19" ca="1">_xldudf_FASTTRACK_QUOTE(B19, "PRICE", $C$1)</f>
        <v>156</v>
      </c>
      <c r="F19" s="30">
        <f t="shared" ref="F19:F28" ca="1" si="4">(D19/E19)-1</f>
        <v>1.0705128205128034E-2</v>
      </c>
      <c r="G19" s="27"/>
      <c r="H19" s="24" t="s">
        <v>53</v>
      </c>
      <c r="I19" s="24" t="str" cm="1">
        <f t="array" ref="I19">_xldudf_FASTTRACK_INFO(H19, "NAME")</f>
        <v>Energy Select Sector SPDR ETF</v>
      </c>
      <c r="J19" s="29" cm="1">
        <f t="array" aca="1" ref="J19" ca="1">_xldudf_FASTTRACK_QUOTE(H19, "PRICE", $C$2)</f>
        <v>54.35</v>
      </c>
      <c r="K19" s="29" cm="1">
        <f t="array" aca="1" ref="K19" ca="1">_xldudf_FASTTRACK_QUOTE(H19, "PRICE", $C$1)</f>
        <v>53.98</v>
      </c>
      <c r="L19" s="30">
        <f t="shared" ref="L19:L28" ca="1" si="5">(J19/K19)-1</f>
        <v>6.8543905150055817E-3</v>
      </c>
      <c r="M19" s="27"/>
      <c r="N19" s="24" t="s">
        <v>54</v>
      </c>
      <c r="O19" s="24" t="str" cm="1">
        <f t="array" ref="O19">_xldudf_FASTTRACK_INFO(N19, "NAME")</f>
        <v>Financial Select Sector SPDR ETF</v>
      </c>
      <c r="P19" s="29" cm="1">
        <f t="array" aca="1" ref="P19" ca="1">_xldudf_FASTTRACK_QUOTE(N19, "PRICE", $C$2)</f>
        <v>51.65</v>
      </c>
      <c r="Q19" s="29" cm="1">
        <f t="array" aca="1" ref="Q19" ca="1">_xldudf_FASTTRACK_QUOTE(N19, "PRICE", $C$1)</f>
        <v>51.69</v>
      </c>
      <c r="R19" s="30">
        <f t="shared" ref="R19:R28" ca="1" si="6">(P19/Q19)-1</f>
        <v>-7.7384407041980463E-4</v>
      </c>
      <c r="S19" s="27"/>
      <c r="T19" s="24" t="s">
        <v>55</v>
      </c>
      <c r="U19" s="24" t="str" cm="1">
        <f t="array" ref="U19">_xldudf_FASTTRACK_INFO(T19, "NAME")</f>
        <v>Utilities Select Sector SPDR ETF</v>
      </c>
      <c r="V19" s="29" cm="1">
        <f t="array" aca="1" ref="V19" ca="1">_xldudf_FASTTRACK_QUOTE(T19, "PRICE", $C$2)</f>
        <v>46.5</v>
      </c>
      <c r="W19" s="29" cm="1">
        <f t="array" aca="1" ref="W19" ca="1">_xldudf_FASTTRACK_QUOTE(T19, "PRICE", $C$1)</f>
        <v>45.25</v>
      </c>
      <c r="X19" s="30">
        <f t="shared" ref="X19:X28" ca="1" si="7">(V19/W19)-1</f>
        <v>2.7624309392265234E-2</v>
      </c>
      <c r="Y19" s="14"/>
      <c r="Z19" s="14"/>
      <c r="AH19" s="1"/>
      <c r="AP19" s="1"/>
    </row>
    <row r="20" spans="1:42" ht="17.95" customHeight="1" x14ac:dyDescent="0.55000000000000004">
      <c r="A20" s="27"/>
      <c r="B20" s="31" t="s">
        <v>56</v>
      </c>
      <c r="C20" s="25" t="str" cm="1">
        <f t="array" ref="C20">_xldudf_FASTTRACK_INFO(B20, "NAME")</f>
        <v>Johnson &amp; Johnson</v>
      </c>
      <c r="D20" s="32" cm="1">
        <f t="array" aca="1" ref="D20" ca="1">_xldudf_FASTTRACK_QUOTE(B20, "PRICE", $C$2)</f>
        <v>243.45</v>
      </c>
      <c r="E20" s="32" cm="1">
        <f t="array" aca="1" ref="E20" ca="1">_xldudf_FASTTRACK_QUOTE(B20, "PRICE", $C$1)</f>
        <v>244.55</v>
      </c>
      <c r="F20" s="33">
        <f t="shared" ca="1" si="4"/>
        <v>-4.4980576569210173E-3</v>
      </c>
      <c r="G20" s="27"/>
      <c r="H20" s="31" t="s">
        <v>57</v>
      </c>
      <c r="I20" s="25" t="str" cm="1">
        <f t="array" ref="I20">_xldudf_FASTTRACK_INFO(H20, "NAME")</f>
        <v>Exxon Mobil</v>
      </c>
      <c r="J20" s="32" cm="1">
        <f t="array" aca="1" ref="J20" ca="1">_xldudf_FASTTRACK_QUOTE(H20, "PRICE", $C$2)</f>
        <v>148.44999999999999</v>
      </c>
      <c r="K20" s="32" cm="1">
        <f t="array" aca="1" ref="K20" ca="1">_xldudf_FASTTRACK_QUOTE(H20, "PRICE", $C$1)</f>
        <v>149.93</v>
      </c>
      <c r="L20" s="33">
        <f t="shared" ca="1" si="5"/>
        <v>-9.87127326085524E-3</v>
      </c>
      <c r="M20" s="27"/>
      <c r="N20" s="31" t="s">
        <v>58</v>
      </c>
      <c r="O20" s="25" t="str" cm="1">
        <f t="array" ref="O20">_xldudf_FASTTRACK_INFO(N20, "NAME")</f>
        <v>Goldman Sachs Group</v>
      </c>
      <c r="P20" s="32" cm="1">
        <f t="array" aca="1" ref="P20" ca="1">_xldudf_FASTTRACK_QUOTE(N20, "PRICE", $C$2)</f>
        <v>905.14</v>
      </c>
      <c r="Q20" s="32" cm="1">
        <f t="array" aca="1" ref="Q20" ca="1">_xldudf_FASTTRACK_QUOTE(N20, "PRICE", $C$1)</f>
        <v>904.55</v>
      </c>
      <c r="R20" s="33">
        <f t="shared" ca="1" si="6"/>
        <v>6.5225802885415796E-4</v>
      </c>
      <c r="S20" s="27"/>
      <c r="T20" s="31" t="s">
        <v>59</v>
      </c>
      <c r="U20" s="25" t="str" cm="1">
        <f t="array" ref="U20">_xldudf_FASTTRACK_INFO(T20, "NAME")</f>
        <v>Duke Energy</v>
      </c>
      <c r="V20" s="32" cm="1">
        <f t="array" aca="1" ref="V20" ca="1">_xldudf_FASTTRACK_QUOTE(T20, "PRICE", $C$2)</f>
        <v>128.19999999999999</v>
      </c>
      <c r="W20" s="32" cm="1">
        <f t="array" aca="1" ref="W20" ca="1">_xldudf_FASTTRACK_QUOTE(T20, "PRICE", $C$1)</f>
        <v>125.071</v>
      </c>
      <c r="X20" s="33">
        <f t="shared" ca="1" si="7"/>
        <v>2.5017789895339426E-2</v>
      </c>
      <c r="Y20" s="14"/>
      <c r="Z20" s="14"/>
      <c r="AH20" s="1"/>
      <c r="AP20" s="1"/>
    </row>
    <row r="21" spans="1:42" ht="17.95" customHeight="1" x14ac:dyDescent="0.55000000000000004">
      <c r="A21" s="27"/>
      <c r="B21" s="34" t="s">
        <v>60</v>
      </c>
      <c r="C21" s="26" t="str" cm="1">
        <f t="array" ref="C21">_xldudf_FASTTRACK_INFO(B21, "NAME")</f>
        <v>Novartis AG ADR</v>
      </c>
      <c r="D21" s="35" cm="1">
        <f t="array" aca="1" ref="D21" ca="1">_xldudf_FASTTRACK_QUOTE(B21, "PRICE", $C$2)</f>
        <v>163.1</v>
      </c>
      <c r="E21" s="35" cm="1">
        <f t="array" aca="1" ref="E21" ca="1">_xldudf_FASTTRACK_QUOTE(B21, "PRICE", $C$1)</f>
        <v>161.18</v>
      </c>
      <c r="F21" s="36">
        <f t="shared" ca="1" si="4"/>
        <v>1.1912147909169724E-2</v>
      </c>
      <c r="G21" s="27"/>
      <c r="H21" s="34" t="s">
        <v>61</v>
      </c>
      <c r="I21" s="26" t="str" cm="1">
        <f t="array" ref="I21">_xldudf_FASTTRACK_INFO(H21, "NAME")</f>
        <v>Chevron</v>
      </c>
      <c r="J21" s="35" cm="1">
        <f t="array" aca="1" ref="J21" ca="1">_xldudf_FASTTRACK_QUOTE(H21, "PRICE", $C$2)</f>
        <v>183.74</v>
      </c>
      <c r="K21" s="35" cm="1">
        <f t="array" aca="1" ref="K21" ca="1">_xldudf_FASTTRACK_QUOTE(H21, "PRICE", $C$1)</f>
        <v>182.4</v>
      </c>
      <c r="L21" s="36">
        <f t="shared" ca="1" si="5"/>
        <v>7.3464912280702954E-3</v>
      </c>
      <c r="M21" s="27"/>
      <c r="N21" s="34" t="s">
        <v>62</v>
      </c>
      <c r="O21" s="26" t="str" cm="1">
        <f t="array" ref="O21">_xldudf_FASTTRACK_INFO(N21, "NAME")</f>
        <v>Wells Fargo</v>
      </c>
      <c r="P21" s="35" cm="1">
        <f t="array" aca="1" ref="P21" ca="1">_xldudf_FASTTRACK_QUOTE(N21, "PRICE", $C$2)</f>
        <v>86.98</v>
      </c>
      <c r="Q21" s="35" cm="1">
        <f t="array" aca="1" ref="Q21" ca="1">_xldudf_FASTTRACK_QUOTE(N21, "PRICE", $C$1)</f>
        <v>86.29</v>
      </c>
      <c r="R21" s="36">
        <f t="shared" ca="1" si="6"/>
        <v>7.9962915749216545E-3</v>
      </c>
      <c r="S21" s="27"/>
      <c r="T21" s="34" t="s">
        <v>63</v>
      </c>
      <c r="U21" s="26" t="str" cm="1">
        <f t="array" ref="U21">_xldudf_FASTTRACK_INFO(T21, "NAME")</f>
        <v>National Grid</v>
      </c>
      <c r="V21" s="35" cm="1">
        <f t="array" aca="1" ref="V21" ca="1">_xldudf_FASTTRACK_QUOTE(T21, "PRICE", $C$2)</f>
        <v>92.4</v>
      </c>
      <c r="W21" s="35" cm="1">
        <f t="array" aca="1" ref="W21" ca="1">_xldudf_FASTTRACK_QUOTE(T21, "PRICE", $C$1)</f>
        <v>91.22</v>
      </c>
      <c r="X21" s="36">
        <f t="shared" ca="1" si="7"/>
        <v>1.2935759701819816E-2</v>
      </c>
      <c r="Y21" s="14"/>
      <c r="Z21" s="14"/>
      <c r="AH21" s="1"/>
      <c r="AP21" s="1"/>
    </row>
    <row r="22" spans="1:42" ht="17.95" customHeight="1" x14ac:dyDescent="0.55000000000000004">
      <c r="A22" s="27"/>
      <c r="B22" s="31" t="s">
        <v>64</v>
      </c>
      <c r="C22" s="25" t="str" cm="1">
        <f t="array" ref="C22">_xldudf_FASTTRACK_INFO(B22, "NAME")</f>
        <v>Pfizer</v>
      </c>
      <c r="D22" s="32" cm="1">
        <f t="array" aca="1" ref="D22" ca="1">_xldudf_FASTTRACK_QUOTE(B22, "PRICE", $C$2)</f>
        <v>27.58</v>
      </c>
      <c r="E22" s="32" cm="1">
        <f t="array" aca="1" ref="E22" ca="1">_xldudf_FASTTRACK_QUOTE(B22, "PRICE", $C$1)</f>
        <v>27.47</v>
      </c>
      <c r="F22" s="33">
        <f t="shared" ca="1" si="4"/>
        <v>4.0043684018928882E-3</v>
      </c>
      <c r="G22" s="27"/>
      <c r="H22" s="31" t="s">
        <v>65</v>
      </c>
      <c r="I22" s="25" t="str" cm="1">
        <f t="array" ref="I22">_xldudf_FASTTRACK_INFO(H22, "NAME")</f>
        <v>BP Plc ADR</v>
      </c>
      <c r="J22" s="32" cm="1">
        <f t="array" aca="1" ref="J22" ca="1">_xldudf_FASTTRACK_QUOTE(H22, "PRICE", $C$2)</f>
        <v>37.659999999999997</v>
      </c>
      <c r="K22" s="32" cm="1">
        <f t="array" aca="1" ref="K22" ca="1">_xldudf_FASTTRACK_QUOTE(H22, "PRICE", $C$1)</f>
        <v>37.19</v>
      </c>
      <c r="L22" s="33">
        <f t="shared" ca="1" si="5"/>
        <v>1.2637805861790863E-2</v>
      </c>
      <c r="M22" s="27"/>
      <c r="N22" s="31" t="s">
        <v>66</v>
      </c>
      <c r="O22" s="25" t="str" cm="1">
        <f t="array" ref="O22">_xldudf_FASTTRACK_INFO(N22, "NAME")</f>
        <v>JPMorgan Chase &amp; Company</v>
      </c>
      <c r="P22" s="32" cm="1">
        <f t="array" aca="1" ref="P22" ca="1">_xldudf_FASTTRACK_QUOTE(N22, "PRICE", $C$2)</f>
        <v>302.55</v>
      </c>
      <c r="Q22" s="32" cm="1">
        <f t="array" aca="1" ref="Q22" ca="1">_xldudf_FASTTRACK_QUOTE(N22, "PRICE", $C$1)</f>
        <v>302.64</v>
      </c>
      <c r="R22" s="33">
        <f t="shared" ca="1" si="6"/>
        <v>-2.9738302934168015E-4</v>
      </c>
      <c r="S22" s="27"/>
      <c r="T22" s="31" t="s">
        <v>67</v>
      </c>
      <c r="U22" s="25" t="str" cm="1">
        <f t="array" ref="U22">_xldudf_FASTTRACK_INFO(T22, "NAME")</f>
        <v>NextEra Energy</v>
      </c>
      <c r="V22" s="32" cm="1">
        <f t="array" aca="1" ref="V22" ca="1">_xldudf_FASTTRACK_QUOTE(T22, "PRICE", $C$2)</f>
        <v>93.8</v>
      </c>
      <c r="W22" s="32" cm="1">
        <f t="array" aca="1" ref="W22" ca="1">_xldudf_FASTTRACK_QUOTE(T22, "PRICE", $C$1)</f>
        <v>91.93</v>
      </c>
      <c r="X22" s="33">
        <f t="shared" ca="1" si="7"/>
        <v>2.0341564233655962E-2</v>
      </c>
      <c r="Y22" s="14"/>
      <c r="Z22" s="14"/>
      <c r="AH22" s="1"/>
      <c r="AP22" s="1"/>
    </row>
    <row r="23" spans="1:42" ht="17.95" customHeight="1" x14ac:dyDescent="0.55000000000000004">
      <c r="A23" s="27"/>
      <c r="B23" s="34" t="s">
        <v>68</v>
      </c>
      <c r="C23" s="26" t="str" cm="1">
        <f t="array" ref="C23">_xldudf_FASTTRACK_INFO(B23, "NAME")</f>
        <v>Gilead Sciences</v>
      </c>
      <c r="D23" s="35" cm="1">
        <f t="array" aca="1" ref="D23" ca="1">_xldudf_FASTTRACK_QUOTE(B23, "PRICE", $C$2)</f>
        <v>154.97999999999999</v>
      </c>
      <c r="E23" s="35" cm="1">
        <f t="array" aca="1" ref="E23" ca="1">_xldudf_FASTTRACK_QUOTE(B23, "PRICE", $C$1)</f>
        <v>151.81</v>
      </c>
      <c r="F23" s="36">
        <f t="shared" ca="1" si="4"/>
        <v>2.0881364863974516E-2</v>
      </c>
      <c r="G23" s="27"/>
      <c r="H23" s="34" t="s">
        <v>69</v>
      </c>
      <c r="I23" s="26" t="str" cm="1">
        <f t="array" ref="I23">_xldudf_FASTTRACK_INFO(H23, "NAME")</f>
        <v>ConocoPhillips</v>
      </c>
      <c r="J23" s="35" cm="1">
        <f t="array" aca="1" ref="J23" ca="1">_xldudf_FASTTRACK_QUOTE(H23, "PRICE", $C$2)</f>
        <v>111.43</v>
      </c>
      <c r="K23" s="35" cm="1">
        <f t="array" aca="1" ref="K23" ca="1">_xldudf_FASTTRACK_QUOTE(H23, "PRICE", $C$1)</f>
        <v>110.83</v>
      </c>
      <c r="L23" s="36">
        <f t="shared" ca="1" si="5"/>
        <v>5.4136966525308861E-3</v>
      </c>
      <c r="M23" s="27"/>
      <c r="N23" s="34" t="s">
        <v>70</v>
      </c>
      <c r="O23" s="26" t="str" cm="1">
        <f t="array" ref="O23">_xldudf_FASTTRACK_INFO(N23, "NAME")</f>
        <v>Bank of America</v>
      </c>
      <c r="P23" s="35" cm="1">
        <f t="array" aca="1" ref="P23" ca="1">_xldudf_FASTTRACK_QUOTE(N23, "PRICE", $C$2)</f>
        <v>52.55</v>
      </c>
      <c r="Q23" s="35" cm="1">
        <f t="array" aca="1" ref="Q23" ca="1">_xldudf_FASTTRACK_QUOTE(N23, "PRICE", $C$1)</f>
        <v>52.52</v>
      </c>
      <c r="R23" s="36">
        <f t="shared" ca="1" si="6"/>
        <v>5.7121096725043508E-4</v>
      </c>
      <c r="S23" s="27"/>
      <c r="T23" s="34" t="s">
        <v>71</v>
      </c>
      <c r="U23" s="26" t="str" cm="1">
        <f t="array" ref="U23">_xldudf_FASTTRACK_INFO(T23, "NAME")</f>
        <v>Southern</v>
      </c>
      <c r="V23" s="35" cm="1">
        <f t="array" aca="1" ref="V23" ca="1">_xldudf_FASTTRACK_QUOTE(T23, "PRICE", $C$2)</f>
        <v>94.95</v>
      </c>
      <c r="W23" s="35" cm="1">
        <f t="array" aca="1" ref="W23" ca="1">_xldudf_FASTTRACK_QUOTE(T23, "PRICE", $C$1)</f>
        <v>92.56</v>
      </c>
      <c r="X23" s="36">
        <f t="shared" ca="1" si="7"/>
        <v>2.582108902333613E-2</v>
      </c>
      <c r="Y23" s="14"/>
      <c r="Z23" s="14"/>
      <c r="AH23" s="1"/>
      <c r="AP23" s="1"/>
    </row>
    <row r="24" spans="1:42" ht="17.95" customHeight="1" x14ac:dyDescent="0.55000000000000004">
      <c r="A24" s="27"/>
      <c r="B24" s="31" t="s">
        <v>72</v>
      </c>
      <c r="C24" s="25" t="str" cm="1">
        <f t="array" ref="C24">_xldudf_FASTTRACK_INFO(B24, "NAME")</f>
        <v>UnitedHealth Group</v>
      </c>
      <c r="D24" s="32" cm="1">
        <f t="array" aca="1" ref="D24" ca="1">_xldudf_FASTTRACK_QUOTE(B24, "PRICE", $C$2)</f>
        <v>293.19</v>
      </c>
      <c r="E24" s="32" cm="1">
        <f t="array" aca="1" ref="E24" ca="1">_xldudf_FASTTRACK_QUOTE(B24, "PRICE", $C$1)</f>
        <v>284.37</v>
      </c>
      <c r="F24" s="33">
        <f t="shared" ca="1" si="4"/>
        <v>3.1015929950416687E-2</v>
      </c>
      <c r="G24" s="27"/>
      <c r="H24" s="31" t="s">
        <v>73</v>
      </c>
      <c r="I24" s="25" t="str" cm="1">
        <f t="array" ref="I24">_xldudf_FASTTRACK_INFO(H24, "NAME")</f>
        <v>Kinder Morgan Inc</v>
      </c>
      <c r="J24" s="32" cm="1">
        <f t="array" aca="1" ref="J24" ca="1">_xldudf_FASTTRACK_QUOTE(H24, "PRICE", $C$2)</f>
        <v>32.32</v>
      </c>
      <c r="K24" s="32" cm="1">
        <f t="array" aca="1" ref="K24" ca="1">_xldudf_FASTTRACK_QUOTE(H24, "PRICE", $C$1)</f>
        <v>31.69</v>
      </c>
      <c r="L24" s="33">
        <f t="shared" ca="1" si="5"/>
        <v>1.9880088355948233E-2</v>
      </c>
      <c r="M24" s="27"/>
      <c r="N24" s="31" t="s">
        <v>74</v>
      </c>
      <c r="O24" s="25" t="str" cm="1">
        <f t="array" ref="O24">_xldudf_FASTTRACK_INFO(N24, "NAME")</f>
        <v>Visa Inc</v>
      </c>
      <c r="P24" s="32" cm="1">
        <f t="array" aca="1" ref="P24" ca="1">_xldudf_FASTTRACK_QUOTE(N24, "PRICE", $C$2)</f>
        <v>314.08</v>
      </c>
      <c r="Q24" s="32" cm="1">
        <f t="array" aca="1" ref="Q24" ca="1">_xldudf_FASTTRACK_QUOTE(N24, "PRICE", $C$1)</f>
        <v>324.18</v>
      </c>
      <c r="R24" s="33">
        <f t="shared" ca="1" si="6"/>
        <v>-3.1155530877907456E-2</v>
      </c>
      <c r="S24" s="27"/>
      <c r="T24" s="31" t="s">
        <v>75</v>
      </c>
      <c r="U24" s="25" t="str" cm="1">
        <f t="array" ref="U24">_xldudf_FASTTRACK_INFO(T24, "NAME")</f>
        <v>Entergy</v>
      </c>
      <c r="V24" s="32" cm="1">
        <f t="array" aca="1" ref="V24" ca="1">_xldudf_FASTTRACK_QUOTE(T24, "PRICE", $C$2)</f>
        <v>105.07</v>
      </c>
      <c r="W24" s="32" cm="1">
        <f t="array" aca="1" ref="W24" ca="1">_xldudf_FASTTRACK_QUOTE(T24, "PRICE", $C$1)</f>
        <v>101.96</v>
      </c>
      <c r="X24" s="33">
        <f t="shared" ca="1" si="7"/>
        <v>3.050215770890552E-2</v>
      </c>
      <c r="Y24" s="14"/>
      <c r="Z24" s="14"/>
      <c r="AH24" s="1"/>
      <c r="AP24" s="1"/>
    </row>
    <row r="25" spans="1:42" ht="17.95" customHeight="1" x14ac:dyDescent="0.55000000000000004">
      <c r="A25" s="27"/>
      <c r="B25" s="34" t="s">
        <v>133</v>
      </c>
      <c r="C25" s="26" t="str" cm="1">
        <f t="array" ref="C25">_xldudf_FASTTRACK_INFO(B25, "NAME")</f>
        <v>Eli Lilly &amp; Company</v>
      </c>
      <c r="D25" s="35" cm="1">
        <f t="array" aca="1" ref="D25" ca="1">_xldudf_FASTTRACK_QUOTE(B25, "PRICE", $C$2)</f>
        <v>1040</v>
      </c>
      <c r="E25" s="35" cm="1">
        <f t="array" aca="1" ref="E25" ca="1">_xldudf_FASTTRACK_QUOTE(B25, "PRICE", $C$1)</f>
        <v>1036.546</v>
      </c>
      <c r="F25" s="36">
        <f t="shared" ca="1" si="4"/>
        <v>3.3322206636270391E-3</v>
      </c>
      <c r="G25" s="27"/>
      <c r="H25" s="34" t="s">
        <v>76</v>
      </c>
      <c r="I25" s="26" t="str" cm="1">
        <f t="array" ref="I25">_xldudf_FASTTRACK_INFO(H25, "NAME")</f>
        <v>Phillips 66</v>
      </c>
      <c r="J25" s="35" cm="1">
        <f t="array" aca="1" ref="J25" ca="1">_xldudf_FASTTRACK_QUOTE(H25, "PRICE", $C$2)</f>
        <v>159.77000000000001</v>
      </c>
      <c r="K25" s="35" cm="1">
        <f t="array" aca="1" ref="K25" ca="1">_xldudf_FASTTRACK_QUOTE(H25, "PRICE", $C$1)</f>
        <v>156.26</v>
      </c>
      <c r="L25" s="36">
        <f t="shared" ca="1" si="5"/>
        <v>2.2462562396006858E-2</v>
      </c>
      <c r="M25" s="27"/>
      <c r="N25" s="34" t="s">
        <v>77</v>
      </c>
      <c r="O25" s="26" t="str" cm="1">
        <f t="array" ref="O25">_xldudf_FASTTRACK_INFO(N25, "NAME")</f>
        <v>Citigroup</v>
      </c>
      <c r="P25" s="35" cm="1">
        <f t="array" aca="1" ref="P25" ca="1">_xldudf_FASTTRACK_QUOTE(N25, "PRICE", $C$2)</f>
        <v>110.86</v>
      </c>
      <c r="Q25" s="35" cm="1">
        <f t="array" aca="1" ref="Q25" ca="1">_xldudf_FASTTRACK_QUOTE(N25, "PRICE", $C$1)</f>
        <v>111.15</v>
      </c>
      <c r="R25" s="36">
        <f t="shared" ca="1" si="6"/>
        <v>-2.6090868196131378E-3</v>
      </c>
      <c r="S25" s="27"/>
      <c r="T25" s="34" t="s">
        <v>78</v>
      </c>
      <c r="U25" s="26" t="str" cm="1">
        <f t="array" ref="U25">_xldudf_FASTTRACK_INFO(T25, "NAME")</f>
        <v>Xcel Energy</v>
      </c>
      <c r="V25" s="35" cm="1">
        <f t="array" aca="1" ref="V25" ca="1">_xldudf_FASTTRACK_QUOTE(T25, "PRICE", $C$2)</f>
        <v>81.59</v>
      </c>
      <c r="W25" s="35" cm="1">
        <f t="array" aca="1" ref="W25" ca="1">_xldudf_FASTTRACK_QUOTE(T25, "PRICE", $C$1)</f>
        <v>78.98</v>
      </c>
      <c r="X25" s="36">
        <f t="shared" ca="1" si="7"/>
        <v>3.3046340845783728E-2</v>
      </c>
      <c r="Y25" s="14"/>
      <c r="Z25" s="14"/>
      <c r="AH25" s="1"/>
      <c r="AP25" s="1"/>
    </row>
    <row r="26" spans="1:42" ht="17.95" customHeight="1" x14ac:dyDescent="0.55000000000000004">
      <c r="A26" s="27"/>
      <c r="B26" s="31" t="s">
        <v>79</v>
      </c>
      <c r="C26" s="25" t="str" cm="1">
        <f t="array" ref="C26">_xldudf_FASTTRACK_INFO(B26, "NAME")</f>
        <v>Merck &amp; Company</v>
      </c>
      <c r="D26" s="32" cm="1">
        <f t="array" aca="1" ref="D26" ca="1">_xldudf_FASTTRACK_QUOTE(B26, "PRICE", $C$2)</f>
        <v>121.41</v>
      </c>
      <c r="E26" s="32" cm="1">
        <f t="array" aca="1" ref="E26" ca="1">_xldudf_FASTTRACK_QUOTE(B26, "PRICE", $C$1)</f>
        <v>119.24</v>
      </c>
      <c r="F26" s="33">
        <f t="shared" ca="1" si="4"/>
        <v>1.819859107681987E-2</v>
      </c>
      <c r="G26" s="27"/>
      <c r="H26" s="31" t="s">
        <v>80</v>
      </c>
      <c r="I26" s="25" t="str" cm="1">
        <f t="array" ref="I26">_xldudf_FASTTRACK_INFO(H26, "NAME")</f>
        <v>Suncor Energy</v>
      </c>
      <c r="J26" s="32" cm="1">
        <f t="array" aca="1" ref="J26" ca="1">_xldudf_FASTTRACK_QUOTE(H26, "PRICE", $C$2)</f>
        <v>55.99</v>
      </c>
      <c r="K26" s="32" cm="1">
        <f t="array" aca="1" ref="K26" ca="1">_xldudf_FASTTRACK_QUOTE(H26, "PRICE", $C$1)</f>
        <v>55.09</v>
      </c>
      <c r="L26" s="33">
        <f t="shared" ca="1" si="5"/>
        <v>1.6336903249228429E-2</v>
      </c>
      <c r="M26" s="27"/>
      <c r="N26" s="31" t="s">
        <v>81</v>
      </c>
      <c r="O26" s="25" t="str" cm="1">
        <f t="array" ref="O26">_xldudf_FASTTRACK_INFO(N26, "NAME")</f>
        <v>UBS Group AG</v>
      </c>
      <c r="P26" s="32" cm="1">
        <f t="array" aca="1" ref="P26" ca="1">_xldudf_FASTTRACK_QUOTE(N26, "PRICE", $C$2)</f>
        <v>41.99</v>
      </c>
      <c r="Q26" s="32" cm="1">
        <f t="array" aca="1" ref="Q26" ca="1">_xldudf_FASTTRACK_QUOTE(N26, "PRICE", $C$1)</f>
        <v>42.26</v>
      </c>
      <c r="R26" s="33">
        <f t="shared" ca="1" si="6"/>
        <v>-6.3890203502128262E-3</v>
      </c>
      <c r="S26" s="27"/>
      <c r="T26" s="31" t="s">
        <v>82</v>
      </c>
      <c r="U26" s="25" t="str" cm="1">
        <f t="array" ref="U26">_xldudf_FASTTRACK_INFO(T26, "NAME")</f>
        <v>DTE Energy Holding</v>
      </c>
      <c r="V26" s="32" cm="1">
        <f t="array" aca="1" ref="V26" ca="1">_xldudf_FASTTRACK_QUOTE(T26, "PRICE", $C$2)</f>
        <v>144.94</v>
      </c>
      <c r="W26" s="32" cm="1">
        <f t="array" aca="1" ref="W26" ca="1">_xldudf_FASTTRACK_QUOTE(T26, "PRICE", $C$1)</f>
        <v>140.91</v>
      </c>
      <c r="X26" s="33">
        <f t="shared" ca="1" si="7"/>
        <v>2.8599815485061297E-2</v>
      </c>
      <c r="Y26" s="14"/>
      <c r="Z26" s="14"/>
      <c r="AH26" s="1"/>
      <c r="AP26" s="1"/>
    </row>
    <row r="27" spans="1:42" ht="17.95" customHeight="1" x14ac:dyDescent="0.55000000000000004">
      <c r="A27" s="27"/>
      <c r="B27" s="34" t="s">
        <v>134</v>
      </c>
      <c r="C27" s="26" t="str" cm="1">
        <f t="array" ref="C27">_xldudf_FASTTRACK_INFO(B27, "NAME")</f>
        <v>Thermo Fisher Scientific</v>
      </c>
      <c r="D27" s="35" cm="1">
        <f t="array" aca="1" ref="D27" ca="1">_xldudf_FASTTRACK_QUOTE(B27, "PRICE", $C$2)</f>
        <v>504.82</v>
      </c>
      <c r="E27" s="35" cm="1">
        <f t="array" aca="1" ref="E27" ca="1">_xldudf_FASTTRACK_QUOTE(B27, "PRICE", $C$1)</f>
        <v>509.82</v>
      </c>
      <c r="F27" s="36">
        <f t="shared" ca="1" si="4"/>
        <v>-9.8073829979208327E-3</v>
      </c>
      <c r="G27" s="27"/>
      <c r="H27" s="34" t="s">
        <v>83</v>
      </c>
      <c r="I27" s="26" t="str" cm="1">
        <f t="array" ref="I27">_xldudf_FASTTRACK_INFO(H27, "NAME")</f>
        <v>Halliburton</v>
      </c>
      <c r="J27" s="35" cm="1">
        <f t="array" aca="1" ref="J27" ca="1">_xldudf_FASTTRACK_QUOTE(H27, "PRICE", $C$2)</f>
        <v>33.96</v>
      </c>
      <c r="K27" s="35" cm="1">
        <f t="array" aca="1" ref="K27" ca="1">_xldudf_FASTTRACK_QUOTE(H27, "PRICE", $C$1)</f>
        <v>34.29</v>
      </c>
      <c r="L27" s="36">
        <f t="shared" ca="1" si="5"/>
        <v>-9.6237970253717497E-3</v>
      </c>
      <c r="M27" s="27"/>
      <c r="N27" s="34" t="s">
        <v>84</v>
      </c>
      <c r="O27" s="26" t="str" cm="1">
        <f t="array" ref="O27">_xldudf_FASTTRACK_INFO(N27, "NAME")</f>
        <v>Barclays PLC ADR</v>
      </c>
      <c r="P27" s="35" cm="1">
        <f t="array" aca="1" ref="P27" ca="1">_xldudf_FASTTRACK_QUOTE(N27, "PRICE", $C$2)</f>
        <v>25.31</v>
      </c>
      <c r="Q27" s="35" cm="1">
        <f t="array" aca="1" ref="Q27" ca="1">_xldudf_FASTTRACK_QUOTE(N27, "PRICE", $C$1)</f>
        <v>25.54</v>
      </c>
      <c r="R27" s="36">
        <f t="shared" ca="1" si="6"/>
        <v>-9.0054815974941471E-3</v>
      </c>
      <c r="S27" s="27"/>
      <c r="T27" s="34" t="s">
        <v>85</v>
      </c>
      <c r="U27" s="26" t="str" cm="1">
        <f t="array" ref="U27">_xldudf_FASTTRACK_INFO(T27, "NAME")</f>
        <v>FirstEnergy</v>
      </c>
      <c r="V27" s="35" cm="1">
        <f t="array" aca="1" ref="V27" ca="1">_xldudf_FASTTRACK_QUOTE(T27, "PRICE", $C$2)</f>
        <v>50.1</v>
      </c>
      <c r="W27" s="35" cm="1">
        <f t="array" aca="1" ref="W27" ca="1">_xldudf_FASTTRACK_QUOTE(T27, "PRICE", $C$1)</f>
        <v>48.84</v>
      </c>
      <c r="X27" s="36">
        <f t="shared" ca="1" si="7"/>
        <v>2.5798525798525818E-2</v>
      </c>
      <c r="Y27" s="14"/>
      <c r="Z27" s="14"/>
      <c r="AH27" s="1"/>
      <c r="AP27" s="1"/>
    </row>
    <row r="28" spans="1:42" ht="17.95" customHeight="1" x14ac:dyDescent="0.55000000000000004">
      <c r="A28" s="27"/>
      <c r="B28" s="37" t="s">
        <v>86</v>
      </c>
      <c r="C28" s="38" t="str" cm="1">
        <f t="array" ref="C28">_xldudf_FASTTRACK_INFO(B28, "NAME")</f>
        <v>AbbVie Inc</v>
      </c>
      <c r="D28" s="39" cm="1">
        <f t="array" aca="1" ref="D28" ca="1">_xldudf_FASTTRACK_QUOTE(B28, "PRICE", $C$2)</f>
        <v>231.5</v>
      </c>
      <c r="E28" s="39" cm="1">
        <f t="array" aca="1" ref="E28" ca="1">_xldudf_FASTTRACK_QUOTE(B28, "PRICE", $C$1)</f>
        <v>227.5</v>
      </c>
      <c r="F28" s="40">
        <f t="shared" ca="1" si="4"/>
        <v>1.758241758241752E-2</v>
      </c>
      <c r="G28" s="27"/>
      <c r="H28" s="37" t="s">
        <v>87</v>
      </c>
      <c r="I28" s="38" t="str" cm="1">
        <f t="array" ref="I28">_xldudf_FASTTRACK_INFO(H28, "NAME")</f>
        <v>Petroleo Brasileiro SA ADR</v>
      </c>
      <c r="J28" s="39" cm="1">
        <f t="array" aca="1" ref="J28" ca="1">_xldudf_FASTTRACK_QUOTE(H28, "PRICE", $C$2)</f>
        <v>15.19</v>
      </c>
      <c r="K28" s="39" cm="1">
        <f t="array" aca="1" ref="K28" ca="1">_xldudf_FASTTRACK_QUOTE(H28, "PRICE", $C$1)</f>
        <v>15.25</v>
      </c>
      <c r="L28" s="40">
        <f t="shared" ca="1" si="5"/>
        <v>-3.9344262295082366E-3</v>
      </c>
      <c r="M28" s="27"/>
      <c r="N28" s="37" t="s">
        <v>88</v>
      </c>
      <c r="O28" s="38" t="str" cm="1">
        <f t="array" ref="O28">_xldudf_FASTTRACK_INFO(N28, "NAME")</f>
        <v>Mastercard</v>
      </c>
      <c r="P28" s="39" cm="1">
        <f t="array" aca="1" ref="P28" ca="1">_xldudf_FASTTRACK_QUOTE(N28, "PRICE", $C$2)</f>
        <v>518.36</v>
      </c>
      <c r="Q28" s="39" cm="1">
        <f t="array" aca="1" ref="Q28" ca="1">_xldudf_FASTTRACK_QUOTE(N28, "PRICE", $C$1)</f>
        <v>527.46</v>
      </c>
      <c r="R28" s="40">
        <f t="shared" ca="1" si="6"/>
        <v>-1.7252493080044062E-2</v>
      </c>
      <c r="S28" s="27"/>
      <c r="T28" s="37" t="s">
        <v>89</v>
      </c>
      <c r="U28" s="38" t="str" cm="1">
        <f t="array" ref="U28">_xldudf_FASTTRACK_INFO(T28, "NAME")</f>
        <v>WEC Energy Group Inc</v>
      </c>
      <c r="V28" s="39" cm="1">
        <f t="array" aca="1" ref="V28" ca="1">_xldudf_FASTTRACK_QUOTE(T28, "PRICE", $C$2)</f>
        <v>115.79</v>
      </c>
      <c r="W28" s="39" cm="1">
        <f t="array" aca="1" ref="W28" ca="1">_xldudf_FASTTRACK_QUOTE(T28, "PRICE", $C$1)</f>
        <v>113.1</v>
      </c>
      <c r="X28" s="40">
        <f t="shared" ca="1" si="7"/>
        <v>2.3784261715296351E-2</v>
      </c>
      <c r="Y28" s="14"/>
      <c r="Z28" s="14"/>
      <c r="AH28" s="1"/>
      <c r="AP28" s="1"/>
    </row>
    <row r="29" spans="1:42" ht="8.0500000000000007" customHeight="1" x14ac:dyDescent="0.55000000000000004">
      <c r="A29" s="27"/>
      <c r="B29" s="19"/>
      <c r="C29" s="19"/>
      <c r="D29" s="19"/>
      <c r="E29" s="19"/>
      <c r="F29" s="19"/>
      <c r="G29" s="27"/>
      <c r="H29" s="19"/>
      <c r="I29" s="19"/>
      <c r="J29" s="19"/>
      <c r="K29" s="19"/>
      <c r="L29" s="19"/>
      <c r="M29" s="27"/>
      <c r="N29" s="19"/>
      <c r="O29" s="19"/>
      <c r="P29" s="19"/>
      <c r="Q29" s="19"/>
      <c r="R29" s="19"/>
      <c r="S29" s="27"/>
      <c r="T29" s="19"/>
      <c r="U29" s="19"/>
      <c r="V29" s="19"/>
      <c r="W29" s="19"/>
      <c r="X29" s="19"/>
      <c r="Y29" s="14"/>
      <c r="Z29" s="14"/>
      <c r="AD29" s="13"/>
      <c r="AH29" s="1"/>
      <c r="AM29" s="2"/>
      <c r="AN29" s="2"/>
      <c r="AO29" s="2"/>
    </row>
    <row r="30" spans="1:42" s="5" customFormat="1" ht="18" x14ac:dyDescent="0.65">
      <c r="A30" s="27"/>
      <c r="B30" s="22" t="s">
        <v>90</v>
      </c>
      <c r="C30" s="22"/>
      <c r="D30" s="22"/>
      <c r="E30" s="22"/>
      <c r="F30" s="22"/>
      <c r="G30" s="27"/>
      <c r="H30" s="22" t="s">
        <v>91</v>
      </c>
      <c r="I30" s="22"/>
      <c r="J30" s="22"/>
      <c r="K30" s="22"/>
      <c r="L30" s="22"/>
      <c r="M30" s="27"/>
      <c r="N30" s="22" t="s">
        <v>92</v>
      </c>
      <c r="O30" s="22"/>
      <c r="P30" s="22"/>
      <c r="Q30" s="22"/>
      <c r="R30" s="22"/>
      <c r="S30" s="27"/>
      <c r="T30" s="22" t="s">
        <v>93</v>
      </c>
      <c r="U30" s="22"/>
      <c r="V30" s="22"/>
      <c r="W30" s="22"/>
      <c r="X30" s="22"/>
      <c r="Y30" s="15"/>
      <c r="Z30" s="15"/>
      <c r="AB30" s="6"/>
      <c r="AM30" s="6"/>
      <c r="AN30" s="6"/>
      <c r="AO30" s="6"/>
      <c r="AP30" s="8"/>
    </row>
    <row r="31" spans="1:42" ht="17.95" customHeight="1" x14ac:dyDescent="0.55000000000000004">
      <c r="A31" s="27"/>
      <c r="B31" s="23" t="s">
        <v>6</v>
      </c>
      <c r="C31" s="23" t="s">
        <v>7</v>
      </c>
      <c r="D31" s="23" t="s">
        <v>8</v>
      </c>
      <c r="E31" s="23" t="s">
        <v>136</v>
      </c>
      <c r="F31" s="23" t="s">
        <v>9</v>
      </c>
      <c r="G31" s="27"/>
      <c r="H31" s="23" t="s">
        <v>6</v>
      </c>
      <c r="I31" s="23" t="s">
        <v>7</v>
      </c>
      <c r="J31" s="23" t="s">
        <v>8</v>
      </c>
      <c r="K31" s="23" t="s">
        <v>136</v>
      </c>
      <c r="L31" s="23" t="s">
        <v>9</v>
      </c>
      <c r="M31" s="27"/>
      <c r="N31" s="23" t="s">
        <v>6</v>
      </c>
      <c r="O31" s="23" t="s">
        <v>7</v>
      </c>
      <c r="P31" s="23" t="s">
        <v>8</v>
      </c>
      <c r="Q31" s="23" t="s">
        <v>136</v>
      </c>
      <c r="R31" s="23" t="s">
        <v>9</v>
      </c>
      <c r="S31" s="27"/>
      <c r="T31" s="23" t="s">
        <v>6</v>
      </c>
      <c r="U31" s="23" t="s">
        <v>7</v>
      </c>
      <c r="V31" s="23" t="s">
        <v>8</v>
      </c>
      <c r="W31" s="23" t="s">
        <v>136</v>
      </c>
      <c r="X31" s="23" t="s">
        <v>9</v>
      </c>
      <c r="Y31" s="14"/>
      <c r="Z31" s="14"/>
      <c r="AH31" s="1"/>
      <c r="AM31" s="2"/>
      <c r="AN31" s="2"/>
      <c r="AO31" s="2"/>
    </row>
    <row r="32" spans="1:42" ht="17.95" customHeight="1" x14ac:dyDescent="0.55000000000000004">
      <c r="A32" s="27"/>
      <c r="B32" s="24" t="s">
        <v>94</v>
      </c>
      <c r="C32" s="24" t="str" cm="1">
        <f t="array" ref="C32">_xldudf_FASTTRACK_INFO(B32, "NAME")</f>
        <v>Industrial Select Sector SPDR ETF</v>
      </c>
      <c r="D32" s="29" cm="1">
        <f t="array" aca="1" ref="D32" ca="1">_xldudf_FASTTRACK_QUOTE(B32, "PRICE", $C$2)</f>
        <v>174.17</v>
      </c>
      <c r="E32" s="29" cm="1">
        <f t="array" aca="1" ref="E32" ca="1">_xldudf_FASTTRACK_QUOTE(B32, "PRICE", $C$1)</f>
        <v>172.75</v>
      </c>
      <c r="F32" s="30">
        <f t="shared" ref="F32:F41" ca="1" si="8">(D32/E32)-1</f>
        <v>8.2199710564399009E-3</v>
      </c>
      <c r="G32" s="27"/>
      <c r="H32" s="24" t="s">
        <v>95</v>
      </c>
      <c r="I32" s="24" t="str" cm="1">
        <f t="array" ref="I32">_xldudf_FASTTRACK_INFO(H32, "NAME")</f>
        <v>iShares US Real Estate ETF</v>
      </c>
      <c r="J32" s="29" cm="1">
        <f t="array" aca="1" ref="J32" ca="1">_xldudf_FASTTRACK_QUOTE(H32, "PRICE", $C$2)</f>
        <v>100.22</v>
      </c>
      <c r="K32" s="29" cm="1">
        <f t="array" aca="1" ref="K32" ca="1">_xldudf_FASTTRACK_QUOTE(H32, "PRICE", $C$1)</f>
        <v>98.87</v>
      </c>
      <c r="L32" s="30">
        <f t="shared" ref="L32:L41" ca="1" si="9">(J32/K32)-1</f>
        <v>1.3654293516739191E-2</v>
      </c>
      <c r="M32" s="27"/>
      <c r="N32" s="24" t="s">
        <v>96</v>
      </c>
      <c r="O32" s="24" t="str" cm="1">
        <f t="array" ref="O32">_xldudf_FASTTRACK_INFO(N32, "NAME")</f>
        <v>State Street Tech Select Sector SPDR ETF</v>
      </c>
      <c r="P32" s="29" cm="1">
        <f t="array" aca="1" ref="P32" ca="1">_xldudf_FASTTRACK_QUOTE(N32, "PRICE", $C$2)</f>
        <v>139.56</v>
      </c>
      <c r="Q32" s="29" cm="1">
        <f t="array" aca="1" ref="Q32" ca="1">_xldudf_FASTTRACK_QUOTE(N32, "PRICE", $C$1)</f>
        <v>139.21</v>
      </c>
      <c r="R32" s="30">
        <f t="shared" ref="R32:R41" ca="1" si="10">(P32/Q32)-1</f>
        <v>2.5141871991953835E-3</v>
      </c>
      <c r="S32" s="27"/>
      <c r="T32" s="24" t="s">
        <v>97</v>
      </c>
      <c r="U32" s="24" t="str" cm="1">
        <f t="array" ref="U32">_xldudf_FASTTRACK_INFO(T32, "NAME")</f>
        <v>S&amp;P 500 Total Return Index</v>
      </c>
      <c r="V32" s="29" cm="1">
        <f t="array" aca="1" ref="V32" ca="1">_xldudf_FASTTRACK_QUOTE(T32, "PRICE", $C$2)</f>
        <v>15220.13</v>
      </c>
      <c r="W32" s="29" cm="1">
        <f t="array" aca="1" ref="W32" ca="1">_xldudf_FASTTRACK_QUOTE(T32, "PRICE", $C$1)</f>
        <v>15210.3</v>
      </c>
      <c r="X32" s="30">
        <f t="shared" ref="X32:X41" ca="1" si="11">(V32/W32)-1</f>
        <v>6.4627259159921735E-4</v>
      </c>
      <c r="Y32" s="14"/>
      <c r="Z32" s="14"/>
      <c r="AH32" s="1"/>
      <c r="AM32" s="2"/>
      <c r="AN32" s="2"/>
      <c r="AO32" s="2"/>
    </row>
    <row r="33" spans="1:41" ht="17.95" customHeight="1" x14ac:dyDescent="0.55000000000000004">
      <c r="A33" s="27"/>
      <c r="B33" s="31" t="s">
        <v>98</v>
      </c>
      <c r="C33" s="25" t="str" cm="1">
        <f t="array" ref="C33">_xldudf_FASTTRACK_INFO(B33, "NAME")</f>
        <v>GE Aerospace</v>
      </c>
      <c r="D33" s="32" cm="1">
        <f t="array" aca="1" ref="D33" ca="1">_xldudf_FASTTRACK_QUOTE(B33, "PRICE", $C$2)</f>
        <v>315.41000000000003</v>
      </c>
      <c r="E33" s="32" cm="1">
        <f t="array" aca="1" ref="E33" ca="1">_xldudf_FASTTRACK_QUOTE(B33, "PRICE", $C$1)</f>
        <v>312.89</v>
      </c>
      <c r="F33" s="33">
        <f t="shared" ca="1" si="8"/>
        <v>8.0539486720574427E-3</v>
      </c>
      <c r="G33" s="27"/>
      <c r="H33" s="31" t="s">
        <v>99</v>
      </c>
      <c r="I33" s="25" t="str" cm="1">
        <f t="array" ref="I33">_xldudf_FASTTRACK_INFO(H33, "NAME")</f>
        <v>Simon Property Group</v>
      </c>
      <c r="J33" s="32" cm="1">
        <f t="array" aca="1" ref="J33" ca="1">_xldudf_FASTTRACK_QUOTE(H33, "PRICE", $C$2)</f>
        <v>196.83</v>
      </c>
      <c r="K33" s="32" cm="1">
        <f t="array" aca="1" ref="K33" ca="1">_xldudf_FASTTRACK_QUOTE(H33, "PRICE", $C$1)</f>
        <v>191.43</v>
      </c>
      <c r="L33" s="33">
        <f t="shared" ca="1" si="9"/>
        <v>2.8208744710860323E-2</v>
      </c>
      <c r="M33" s="27"/>
      <c r="N33" s="31" t="s">
        <v>100</v>
      </c>
      <c r="O33" s="25" t="str" cm="1">
        <f t="array" ref="O33">_xldudf_FASTTRACK_INFO(N33, "NAME")</f>
        <v>Apple Inc</v>
      </c>
      <c r="P33" s="32" cm="1">
        <f t="array" aca="1" ref="P33" ca="1">_xldudf_FASTTRACK_QUOTE(N33, "PRICE", $C$2)</f>
        <v>255.78</v>
      </c>
      <c r="Q33" s="32" cm="1">
        <f t="array" aca="1" ref="Q33" ca="1">_xldudf_FASTTRACK_QUOTE(N33, "PRICE", $C$1)</f>
        <v>261.73</v>
      </c>
      <c r="R33" s="33">
        <f t="shared" ca="1" si="10"/>
        <v>-2.2733351163412796E-2</v>
      </c>
      <c r="S33" s="27"/>
      <c r="T33" s="31" t="s">
        <v>101</v>
      </c>
      <c r="U33" s="25" t="str" cm="1">
        <f t="array" ref="U33">_xldudf_FASTTRACK_INFO(T33, "NAME")</f>
        <v>Dow Jones Industrial Average TR Ix</v>
      </c>
      <c r="V33" s="32" cm="1">
        <f t="array" aca="1" ref="V33" ca="1">_xldudf_FASTTRACK_QUOTE(T33, "PRICE", $C$2)</f>
        <v>126255.992</v>
      </c>
      <c r="W33" s="32" cm="1">
        <f t="array" aca="1" ref="W33" ca="1">_xldudf_FASTTRACK_QUOTE(T33, "PRICE", $C$1)</f>
        <v>126078.992</v>
      </c>
      <c r="X33" s="33">
        <f t="shared" ca="1" si="11"/>
        <v>1.403881782303662E-3</v>
      </c>
      <c r="Y33" s="14"/>
      <c r="Z33" s="14"/>
      <c r="AH33" s="1"/>
      <c r="AM33" s="2"/>
      <c r="AN33" s="2"/>
      <c r="AO33" s="2"/>
    </row>
    <row r="34" spans="1:41" ht="17.95" customHeight="1" x14ac:dyDescent="0.55000000000000004">
      <c r="A34" s="27"/>
      <c r="B34" s="34" t="s">
        <v>102</v>
      </c>
      <c r="C34" s="26" t="str" cm="1">
        <f t="array" ref="C34">_xldudf_FASTTRACK_INFO(B34, "NAME")</f>
        <v>Boeing</v>
      </c>
      <c r="D34" s="35" cm="1">
        <f t="array" aca="1" ref="D34" ca="1">_xldudf_FASTTRACK_QUOTE(B34, "PRICE", $C$2)</f>
        <v>242.96</v>
      </c>
      <c r="E34" s="35" cm="1">
        <f t="array" aca="1" ref="E34" ca="1">_xldudf_FASTTRACK_QUOTE(B34, "PRICE", $C$1)</f>
        <v>239.35</v>
      </c>
      <c r="F34" s="36">
        <f t="shared" ca="1" si="8"/>
        <v>1.5082515145184994E-2</v>
      </c>
      <c r="G34" s="27"/>
      <c r="H34" s="34" t="s">
        <v>103</v>
      </c>
      <c r="I34" s="26" t="str" cm="1">
        <f t="array" ref="I34">_xldudf_FASTTRACK_INFO(H34, "NAME")</f>
        <v>Public Storage</v>
      </c>
      <c r="J34" s="35" cm="1">
        <f t="array" aca="1" ref="J34" ca="1">_xldudf_FASTTRACK_QUOTE(H34, "PRICE", $C$2)</f>
        <v>300.35000000000002</v>
      </c>
      <c r="K34" s="35" cm="1">
        <f t="array" aca="1" ref="K34" ca="1">_xldudf_FASTTRACK_QUOTE(H34, "PRICE", $C$1)</f>
        <v>292.37</v>
      </c>
      <c r="L34" s="36">
        <f t="shared" ca="1" si="9"/>
        <v>2.7294182029619973E-2</v>
      </c>
      <c r="M34" s="27"/>
      <c r="N34" s="34" t="s">
        <v>104</v>
      </c>
      <c r="O34" s="26" t="str" cm="1">
        <f t="array" ref="O34">_xldudf_FASTTRACK_INFO(N34, "NAME")</f>
        <v>Alphabet Inc Class C</v>
      </c>
      <c r="P34" s="35" cm="1">
        <f t="array" aca="1" ref="P34" ca="1">_xldudf_FASTTRACK_QUOTE(N34, "PRICE", $C$2)</f>
        <v>306.02</v>
      </c>
      <c r="Q34" s="35" cm="1">
        <f t="array" aca="1" ref="Q34" ca="1">_xldudf_FASTTRACK_QUOTE(N34, "PRICE", $C$1)</f>
        <v>309.37</v>
      </c>
      <c r="R34" s="36">
        <f t="shared" ca="1" si="10"/>
        <v>-1.0828457833662042E-2</v>
      </c>
      <c r="S34" s="27"/>
      <c r="T34" s="34" t="s">
        <v>105</v>
      </c>
      <c r="U34" s="26" t="str" cm="1">
        <f t="array" ref="U34">_xldudf_FASTTRACK_INFO(T34, "NAME")</f>
        <v>Nasdaq Composite TR Ix</v>
      </c>
      <c r="V34" s="35" cm="1">
        <f t="array" aca="1" ref="V34" ca="1">_xldudf_FASTTRACK_QUOTE(T34, "PRICE", $C$2)</f>
        <v>27737.8789</v>
      </c>
      <c r="W34" s="35" cm="1">
        <f t="array" aca="1" ref="W34" ca="1">_xldudf_FASTTRACK_QUOTE(T34, "PRICE", $C$1)</f>
        <v>27797.85</v>
      </c>
      <c r="X34" s="36">
        <f t="shared" ca="1" si="11"/>
        <v>-2.1574006622814279E-3</v>
      </c>
      <c r="Y34" s="14"/>
      <c r="Z34" s="14"/>
      <c r="AH34" s="1"/>
      <c r="AM34" s="2"/>
      <c r="AN34" s="2"/>
      <c r="AO34" s="2"/>
    </row>
    <row r="35" spans="1:41" ht="17.95" customHeight="1" x14ac:dyDescent="0.55000000000000004">
      <c r="A35" s="27"/>
      <c r="B35" s="31" t="s">
        <v>106</v>
      </c>
      <c r="C35" s="25" t="str" cm="1">
        <f t="array" ref="C35">_xldudf_FASTTRACK_INFO(B35, "NAME")</f>
        <v>United Parcel Service-B</v>
      </c>
      <c r="D35" s="32" cm="1">
        <f t="array" aca="1" ref="D35" ca="1">_xldudf_FASTTRACK_QUOTE(B35, "PRICE", $C$2)</f>
        <v>119.24</v>
      </c>
      <c r="E35" s="32" cm="1">
        <f t="array" aca="1" ref="E35" ca="1">_xldudf_FASTTRACK_QUOTE(B35, "PRICE", $C$1)</f>
        <v>118.07</v>
      </c>
      <c r="F35" s="33">
        <f t="shared" ca="1" si="8"/>
        <v>9.909375794020514E-3</v>
      </c>
      <c r="G35" s="27"/>
      <c r="H35" s="31" t="s">
        <v>107</v>
      </c>
      <c r="I35" s="25" t="str" cm="1">
        <f t="array" ref="I35">_xldudf_FASTTRACK_INFO(H35, "NAME")</f>
        <v>Brookfield Asset Managmt Ltd-A</v>
      </c>
      <c r="J35" s="32" cm="1">
        <f t="array" aca="1" ref="J35" ca="1">_xldudf_FASTTRACK_QUOTE(H35, "PRICE", $C$2)</f>
        <v>52.65</v>
      </c>
      <c r="K35" s="32" cm="1">
        <f t="array" aca="1" ref="K35" ca="1">_xldudf_FASTTRACK_QUOTE(H35, "PRICE", $C$1)</f>
        <v>51.98</v>
      </c>
      <c r="L35" s="33">
        <f t="shared" ca="1" si="9"/>
        <v>1.2889572912658798E-2</v>
      </c>
      <c r="M35" s="27"/>
      <c r="N35" s="31" t="s">
        <v>108</v>
      </c>
      <c r="O35" s="25" t="str" cm="1">
        <f t="array" ref="O35">_xldudf_FASTTRACK_INFO(N35, "NAME")</f>
        <v>Microsoft</v>
      </c>
      <c r="P35" s="32" cm="1">
        <f t="array" aca="1" ref="P35" ca="1">_xldudf_FASTTRACK_QUOTE(N35, "PRICE", $C$2)</f>
        <v>401.32</v>
      </c>
      <c r="Q35" s="32" cm="1">
        <f t="array" aca="1" ref="Q35" ca="1">_xldudf_FASTTRACK_QUOTE(N35, "PRICE", $C$1)</f>
        <v>401.84</v>
      </c>
      <c r="R35" s="33">
        <f t="shared" ca="1" si="10"/>
        <v>-1.2940473820425291E-3</v>
      </c>
      <c r="S35" s="27"/>
      <c r="T35" s="31" t="s">
        <v>109</v>
      </c>
      <c r="U35" s="25" t="str" cm="1">
        <f t="array" ref="U35">_xldudf_FASTTRACK_INFO(T35, "NAME")</f>
        <v>iShares Russell 3000 ETF</v>
      </c>
      <c r="V35" s="32" cm="1">
        <f t="array" aca="1" ref="V35" ca="1">_xldudf_FASTTRACK_QUOTE(T35, "PRICE", $C$2)</f>
        <v>388.3</v>
      </c>
      <c r="W35" s="32" cm="1">
        <f t="array" aca="1" ref="W35" ca="1">_xldudf_FASTTRACK_QUOTE(T35, "PRICE", $C$1)</f>
        <v>387.63</v>
      </c>
      <c r="X35" s="33">
        <f t="shared" ca="1" si="11"/>
        <v>1.7284523901659465E-3</v>
      </c>
      <c r="Y35" s="14"/>
      <c r="Z35" s="14"/>
      <c r="AH35" s="1"/>
      <c r="AM35" s="2"/>
      <c r="AN35" s="2"/>
      <c r="AO35" s="2"/>
    </row>
    <row r="36" spans="1:41" ht="17.95" customHeight="1" x14ac:dyDescent="0.55000000000000004">
      <c r="A36" s="27"/>
      <c r="B36" s="34" t="s">
        <v>110</v>
      </c>
      <c r="C36" s="26" t="str" cm="1">
        <f t="array" ref="C36">_xldudf_FASTTRACK_INFO(B36, "NAME")</f>
        <v>3M Company</v>
      </c>
      <c r="D36" s="35" cm="1">
        <f t="array" aca="1" ref="D36" ca="1">_xldudf_FASTTRACK_QUOTE(B36, "PRICE", $C$2)</f>
        <v>171.82</v>
      </c>
      <c r="E36" s="35" cm="1">
        <f t="array" aca="1" ref="E36" ca="1">_xldudf_FASTTRACK_QUOTE(B36, "PRICE", $C$1)</f>
        <v>173.821</v>
      </c>
      <c r="F36" s="36">
        <f t="shared" ca="1" si="8"/>
        <v>-1.151184264271865E-2</v>
      </c>
      <c r="G36" s="27"/>
      <c r="H36" s="34" t="s">
        <v>132</v>
      </c>
      <c r="I36" s="26" t="str" cm="1">
        <f t="array" ref="I36">_xldudf_FASTTRACK_INFO(H36, "NAME")</f>
        <v>American Tower-A</v>
      </c>
      <c r="J36" s="35" cm="1">
        <f t="array" aca="1" ref="J36" ca="1">_xldudf_FASTTRACK_QUOTE(H36, "PRICE", $C$2)</f>
        <v>192.1</v>
      </c>
      <c r="K36" s="35" cm="1">
        <f t="array" aca="1" ref="K36" ca="1">_xldudf_FASTTRACK_QUOTE(H36, "PRICE", $C$1)</f>
        <v>188.19</v>
      </c>
      <c r="L36" s="36">
        <f t="shared" ca="1" si="9"/>
        <v>2.0776874435411097E-2</v>
      </c>
      <c r="M36" s="27"/>
      <c r="N36" s="34" t="s">
        <v>111</v>
      </c>
      <c r="O36" s="26" t="str" cm="1">
        <f t="array" ref="O36">_xldudf_FASTTRACK_INFO(N36, "NAME")</f>
        <v>ProShares S&amp;P 500 Dynamic Buffer ETF</v>
      </c>
      <c r="P36" s="35" cm="1">
        <f t="array" aca="1" ref="P36" ca="1">_xldudf_FASTTRACK_QUOTE(N36, "PRICE", $C$2)</f>
        <v>42.33</v>
      </c>
      <c r="Q36" s="35" cm="1">
        <f t="array" aca="1" ref="Q36" ca="1">_xldudf_FASTTRACK_QUOTE(N36, "PRICE", $C$1)</f>
        <v>42.28</v>
      </c>
      <c r="R36" s="36">
        <f t="shared" ca="1" si="10"/>
        <v>1.1825922421948576E-3</v>
      </c>
      <c r="S36" s="27"/>
      <c r="T36" s="34" t="s">
        <v>112</v>
      </c>
      <c r="U36" s="26" t="str" cm="1">
        <f t="array" ref="U36">_xldudf_FASTTRACK_INFO(T36, "NAME")</f>
        <v>iShares Russell 2000 ETF</v>
      </c>
      <c r="V36" s="35" cm="1">
        <f t="array" aca="1" ref="V36" ca="1">_xldudf_FASTTRACK_QUOTE(T36, "PRICE", $C$2)</f>
        <v>262.95999999999998</v>
      </c>
      <c r="W36" s="35" cm="1">
        <f t="array" aca="1" ref="W36" ca="1">_xldudf_FASTTRACK_QUOTE(T36, "PRICE", $C$1)</f>
        <v>259.54000000000002</v>
      </c>
      <c r="X36" s="36">
        <f t="shared" ca="1" si="11"/>
        <v>1.3177159590043841E-2</v>
      </c>
      <c r="Y36" s="14"/>
      <c r="Z36" s="14"/>
      <c r="AH36" s="1"/>
      <c r="AM36" s="2"/>
      <c r="AN36" s="2"/>
      <c r="AO36" s="2"/>
    </row>
    <row r="37" spans="1:41" ht="17.95" customHeight="1" x14ac:dyDescent="0.55000000000000004">
      <c r="A37" s="27"/>
      <c r="B37" s="31" t="s">
        <v>113</v>
      </c>
      <c r="C37" s="25" t="str" cm="1">
        <f t="array" ref="C37">_xldudf_FASTTRACK_INFO(B37, "NAME")</f>
        <v>Lockheed Martin</v>
      </c>
      <c r="D37" s="32" cm="1">
        <f t="array" aca="1" ref="D37" ca="1">_xldudf_FASTTRACK_QUOTE(B37, "PRICE", $C$2)</f>
        <v>652.58000000000004</v>
      </c>
      <c r="E37" s="32" cm="1">
        <f t="array" aca="1" ref="E37" ca="1">_xldudf_FASTTRACK_QUOTE(B37, "PRICE", $C$1)</f>
        <v>637.42999999999995</v>
      </c>
      <c r="F37" s="33">
        <f t="shared" ca="1" si="8"/>
        <v>2.3767315626814112E-2</v>
      </c>
      <c r="G37" s="27"/>
      <c r="H37" s="31" t="s">
        <v>114</v>
      </c>
      <c r="I37" s="25" t="str" cm="1">
        <f t="array" ref="I37">_xldudf_FASTTRACK_INFO(H37, "NAME")</f>
        <v>BXP Inc</v>
      </c>
      <c r="J37" s="32" cm="1">
        <f t="array" aca="1" ref="J37" ca="1">_xldudf_FASTTRACK_QUOTE(H37, "PRICE", $C$2)</f>
        <v>61.49</v>
      </c>
      <c r="K37" s="32" cm="1">
        <f t="array" aca="1" ref="K37" ca="1">_xldudf_FASTTRACK_QUOTE(H37, "PRICE", $C$1)</f>
        <v>59.07</v>
      </c>
      <c r="L37" s="33">
        <f t="shared" ca="1" si="9"/>
        <v>4.0968342644320366E-2</v>
      </c>
      <c r="M37" s="27"/>
      <c r="N37" s="31" t="s">
        <v>115</v>
      </c>
      <c r="O37" s="25" t="str" cm="1">
        <f t="array" ref="O37">_xldudf_FASTTRACK_INFO(N37, "NAME")</f>
        <v>Oracle</v>
      </c>
      <c r="P37" s="32" cm="1">
        <f t="array" aca="1" ref="P37" ca="1">_xldudf_FASTTRACK_QUOTE(N37, "PRICE", $C$2)</f>
        <v>160.13999999999999</v>
      </c>
      <c r="Q37" s="32" cm="1">
        <f t="array" aca="1" ref="Q37" ca="1">_xldudf_FASTTRACK_QUOTE(N37, "PRICE", $C$1)</f>
        <v>156.47999999999999</v>
      </c>
      <c r="R37" s="33">
        <f t="shared" ca="1" si="10"/>
        <v>2.3389570552147187E-2</v>
      </c>
      <c r="S37" s="27"/>
      <c r="T37" s="31" t="s">
        <v>116</v>
      </c>
      <c r="U37" s="25" t="str" cm="1">
        <f t="array" ref="U37">_xldudf_FASTTRACK_INFO(T37, "NAME")</f>
        <v>DJ US REIT Ix</v>
      </c>
      <c r="V37" s="32" cm="1">
        <f t="array" aca="1" ref="V37" ca="1">_xldudf_FASTTRACK_QUOTE(T37, "PRICE", $C$2)</f>
        <v>3424.16</v>
      </c>
      <c r="W37" s="32" cm="1">
        <f t="array" aca="1" ref="W37" ca="1">_xldudf_FASTTRACK_QUOTE(T37, "PRICE", $C$1)</f>
        <v>3379.45</v>
      </c>
      <c r="X37" s="33">
        <f t="shared" ca="1" si="11"/>
        <v>1.3229963455591909E-2</v>
      </c>
      <c r="Y37" s="14"/>
      <c r="Z37" s="14"/>
      <c r="AH37" s="1"/>
      <c r="AM37" s="2"/>
      <c r="AN37" s="2"/>
      <c r="AO37" s="2"/>
    </row>
    <row r="38" spans="1:41" ht="17.95" customHeight="1" x14ac:dyDescent="0.55000000000000004">
      <c r="A38" s="27"/>
      <c r="B38" s="34" t="s">
        <v>117</v>
      </c>
      <c r="C38" s="26" t="str" cm="1">
        <f t="array" ref="C38">_xldudf_FASTTRACK_INFO(B38, "NAME")</f>
        <v>Caterpillar</v>
      </c>
      <c r="D38" s="35" cm="1">
        <f t="array" aca="1" ref="D38" ca="1">_xldudf_FASTTRACK_QUOTE(B38, "PRICE", $C$2)</f>
        <v>774.2</v>
      </c>
      <c r="E38" s="35" cm="1">
        <f t="array" aca="1" ref="E38" ca="1">_xldudf_FASTTRACK_QUOTE(B38, "PRICE", $C$1)</f>
        <v>758.29</v>
      </c>
      <c r="F38" s="36">
        <f t="shared" ca="1" si="8"/>
        <v>2.0981418718432288E-2</v>
      </c>
      <c r="G38" s="27"/>
      <c r="H38" s="34" t="s">
        <v>118</v>
      </c>
      <c r="I38" s="26" t="str" cm="1">
        <f t="array" ref="I38">_xldudf_FASTTRACK_INFO(H38, "NAME")</f>
        <v>Ventas</v>
      </c>
      <c r="J38" s="35" cm="1">
        <f t="array" aca="1" ref="J38" ca="1">_xldudf_FASTTRACK_QUOTE(H38, "PRICE", $C$2)</f>
        <v>85.24</v>
      </c>
      <c r="K38" s="35" cm="1">
        <f t="array" aca="1" ref="K38" ca="1">_xldudf_FASTTRACK_QUOTE(H38, "PRICE", $C$1)</f>
        <v>85.2</v>
      </c>
      <c r="L38" s="36">
        <f t="shared" ca="1" si="9"/>
        <v>4.6948356807496872E-4</v>
      </c>
      <c r="M38" s="27"/>
      <c r="N38" s="34" t="s">
        <v>119</v>
      </c>
      <c r="O38" s="26" t="str" cm="1">
        <f t="array" ref="O38">_xldudf_FASTTRACK_INFO(N38, "NAME")</f>
        <v>International Business Machines</v>
      </c>
      <c r="P38" s="35" cm="1">
        <f t="array" aca="1" ref="P38" ca="1">_xldudf_FASTTRACK_QUOTE(N38, "PRICE", $C$2)</f>
        <v>262.38</v>
      </c>
      <c r="Q38" s="35" cm="1">
        <f t="array" aca="1" ref="Q38" ca="1">_xldudf_FASTTRACK_QUOTE(N38, "PRICE", $C$1)</f>
        <v>259.52</v>
      </c>
      <c r="R38" s="36">
        <f t="shared" ca="1" si="10"/>
        <v>1.1020345252774399E-2</v>
      </c>
      <c r="S38" s="27"/>
      <c r="T38" s="34" t="s">
        <v>120</v>
      </c>
      <c r="U38" s="26" t="str" cm="1">
        <f t="array" ref="U38">_xldudf_FASTTRACK_INFO(T38, "NAME")</f>
        <v>Vanguard FTSE Europe ETF</v>
      </c>
      <c r="V38" s="35" cm="1">
        <f t="array" aca="1" ref="V38" ca="1">_xldudf_FASTTRACK_QUOTE(T38, "PRICE", $C$2)</f>
        <v>88.7</v>
      </c>
      <c r="W38" s="35" cm="1">
        <f t="array" aca="1" ref="W38" ca="1">_xldudf_FASTTRACK_QUOTE(T38, "PRICE", $C$1)</f>
        <v>88.75</v>
      </c>
      <c r="X38" s="36">
        <f t="shared" ca="1" si="11"/>
        <v>-5.6338028169011789E-4</v>
      </c>
      <c r="Y38" s="14"/>
      <c r="Z38" s="14"/>
      <c r="AH38" s="1"/>
      <c r="AM38" s="2"/>
      <c r="AN38" s="2"/>
      <c r="AO38" s="2"/>
    </row>
    <row r="39" spans="1:41" ht="17.95" customHeight="1" x14ac:dyDescent="0.55000000000000004">
      <c r="A39" s="27"/>
      <c r="B39" s="31" t="s">
        <v>121</v>
      </c>
      <c r="C39" s="25" t="str" cm="1">
        <f t="array" ref="C39">_xldudf_FASTTRACK_INFO(B39, "NAME")</f>
        <v>Delta Air Lines</v>
      </c>
      <c r="D39" s="32" cm="1">
        <f t="array" aca="1" ref="D39" ca="1">_xldudf_FASTTRACK_QUOTE(B39, "PRICE", $C$2)</f>
        <v>69</v>
      </c>
      <c r="E39" s="32" cm="1">
        <f t="array" aca="1" ref="E39" ca="1">_xldudf_FASTTRACK_QUOTE(B39, "PRICE", $C$1)</f>
        <v>69.5</v>
      </c>
      <c r="F39" s="33">
        <f t="shared" ca="1" si="8"/>
        <v>-7.194244604316502E-3</v>
      </c>
      <c r="G39" s="27"/>
      <c r="H39" s="31" t="s">
        <v>122</v>
      </c>
      <c r="I39" s="25" t="str" cm="1">
        <f t="array" ref="I39">_xldudf_FASTTRACK_INFO(H39, "NAME")</f>
        <v>ProLogis</v>
      </c>
      <c r="J39" s="32" cm="1">
        <f t="array" aca="1" ref="J39" ca="1">_xldudf_FASTTRACK_QUOTE(H39, "PRICE", $C$2)</f>
        <v>138.97</v>
      </c>
      <c r="K39" s="32" cm="1">
        <f t="array" aca="1" ref="K39" ca="1">_xldudf_FASTTRACK_QUOTE(H39, "PRICE", $C$1)</f>
        <v>136.38</v>
      </c>
      <c r="L39" s="33">
        <f t="shared" ca="1" si="9"/>
        <v>1.8991054406804597E-2</v>
      </c>
      <c r="M39" s="27"/>
      <c r="N39" s="31" t="s">
        <v>123</v>
      </c>
      <c r="O39" s="25" t="str" cm="1">
        <f t="array" ref="O39">_xldudf_FASTTRACK_INFO(N39, "NAME")</f>
        <v>Cisco Systems</v>
      </c>
      <c r="P39" s="32" cm="1">
        <f t="array" aca="1" ref="P39" ca="1">_xldudf_FASTTRACK_QUOTE(N39, "PRICE", $C$2)</f>
        <v>76.849999999999994</v>
      </c>
      <c r="Q39" s="32" cm="1">
        <f t="array" aca="1" ref="Q39" ca="1">_xldudf_FASTTRACK_QUOTE(N39, "PRICE", $C$1)</f>
        <v>75</v>
      </c>
      <c r="R39" s="33">
        <f t="shared" ca="1" si="10"/>
        <v>2.4666666666666615E-2</v>
      </c>
      <c r="S39" s="27"/>
      <c r="T39" s="31" t="s">
        <v>124</v>
      </c>
      <c r="U39" s="25" t="str" cm="1">
        <f t="array" ref="U39">_xldudf_FASTTRACK_INFO(T39, "NAME")</f>
        <v>US Dollar Ix</v>
      </c>
      <c r="V39" s="32" cm="1">
        <f t="array" aca="1" ref="V39" ca="1">_xldudf_FASTTRACK_QUOTE(T39, "PRICE", $C$2)</f>
        <v>96.88</v>
      </c>
      <c r="W39" s="32" cm="1">
        <f t="array" aca="1" ref="W39" ca="1">_xldudf_FASTTRACK_QUOTE(T39, "PRICE", $C$1)</f>
        <v>96.9</v>
      </c>
      <c r="X39" s="33">
        <f t="shared" ca="1" si="11"/>
        <v>-2.063983488133081E-4</v>
      </c>
      <c r="Y39" s="14"/>
      <c r="Z39" s="14"/>
      <c r="AJ39" s="13"/>
      <c r="AM39" s="2"/>
      <c r="AN39" s="2"/>
      <c r="AO39" s="2"/>
    </row>
    <row r="40" spans="1:41" ht="17.95" customHeight="1" x14ac:dyDescent="0.55000000000000004">
      <c r="A40" s="27"/>
      <c r="B40" s="34" t="s">
        <v>135</v>
      </c>
      <c r="C40" s="26" t="str" cm="1">
        <f t="array" ref="C40">_xldudf_FASTTRACK_INFO(B40, "NAME")</f>
        <v>Honeywell International</v>
      </c>
      <c r="D40" s="35" cm="1">
        <f t="array" aca="1" ref="D40" ca="1">_xldudf_FASTTRACK_QUOTE(B40, "PRICE", $C$2)</f>
        <v>241.38</v>
      </c>
      <c r="E40" s="35" cm="1">
        <f t="array" aca="1" ref="E40" ca="1">_xldudf_FASTTRACK_QUOTE(B40, "PRICE", $C$1)</f>
        <v>239.83</v>
      </c>
      <c r="F40" s="36">
        <f t="shared" ca="1" si="8"/>
        <v>6.4629112287870605E-3</v>
      </c>
      <c r="G40" s="27"/>
      <c r="H40" s="34" t="s">
        <v>125</v>
      </c>
      <c r="I40" s="26" t="str" cm="1">
        <f t="array" ref="I40">_xldudf_FASTTRACK_INFO(H40, "NAME")</f>
        <v>CBRE Group</v>
      </c>
      <c r="J40" s="35" cm="1">
        <f t="array" aca="1" ref="J40" ca="1">_xldudf_FASTTRACK_QUOTE(H40, "PRICE", $C$2)</f>
        <v>142.31</v>
      </c>
      <c r="K40" s="35" cm="1">
        <f t="array" aca="1" ref="K40" ca="1">_xldudf_FASTTRACK_QUOTE(H40, "PRICE", $C$1)</f>
        <v>136.28</v>
      </c>
      <c r="L40" s="36">
        <f t="shared" ca="1" si="9"/>
        <v>4.4247138244790207E-2</v>
      </c>
      <c r="M40" s="27"/>
      <c r="N40" s="34" t="s">
        <v>126</v>
      </c>
      <c r="O40" s="26" t="str" cm="1">
        <f t="array" ref="O40">_xldudf_FASTTRACK_INFO(N40, "NAME")</f>
        <v>Qualcomm</v>
      </c>
      <c r="P40" s="35" cm="1">
        <f t="array" aca="1" ref="P40" ca="1">_xldudf_FASTTRACK_QUOTE(N40, "PRICE", $C$2)</f>
        <v>140.69999999999999</v>
      </c>
      <c r="Q40" s="35" cm="1">
        <f t="array" aca="1" ref="Q40" ca="1">_xldudf_FASTTRACK_QUOTE(N40, "PRICE", $C$1)</f>
        <v>138.47</v>
      </c>
      <c r="R40" s="36">
        <f t="shared" ca="1" si="10"/>
        <v>1.6104571387304034E-2</v>
      </c>
      <c r="S40" s="27"/>
      <c r="T40" s="34" t="s">
        <v>127</v>
      </c>
      <c r="U40" s="26" t="str" cm="1">
        <f t="array" ref="U40">_xldudf_FASTTRACK_INFO(T40, "NAME")</f>
        <v>iShares Core US Aggregate Bond ETF</v>
      </c>
      <c r="V40" s="35" cm="1">
        <f t="array" aca="1" ref="V40" ca="1">_xldudf_FASTTRACK_QUOTE(T40, "PRICE", $C$2)</f>
        <v>100.99</v>
      </c>
      <c r="W40" s="35" cm="1">
        <f t="array" aca="1" ref="W40" ca="1">_xldudf_FASTTRACK_QUOTE(T40, "PRICE", $C$1)</f>
        <v>100.67</v>
      </c>
      <c r="X40" s="36">
        <f t="shared" ca="1" si="11"/>
        <v>3.1787026919638528E-3</v>
      </c>
      <c r="Y40" s="14"/>
      <c r="Z40" s="14"/>
      <c r="AJ40" s="13"/>
      <c r="AM40" s="2"/>
      <c r="AN40" s="2"/>
      <c r="AO40" s="2"/>
    </row>
    <row r="41" spans="1:41" ht="17.95" customHeight="1" x14ac:dyDescent="0.55000000000000004">
      <c r="A41" s="27"/>
      <c r="B41" s="37" t="s">
        <v>128</v>
      </c>
      <c r="C41" s="38" t="str" cm="1">
        <f t="array" ref="C41">_xldudf_FASTTRACK_INFO(B41, "NAME")</f>
        <v>Danaher</v>
      </c>
      <c r="D41" s="39" cm="1">
        <f t="array" aca="1" ref="D41" ca="1">_xldudf_FASTTRACK_QUOTE(B41, "PRICE", $C$2)</f>
        <v>212.58</v>
      </c>
      <c r="E41" s="39" cm="1">
        <f t="array" aca="1" ref="E41" ca="1">_xldudf_FASTTRACK_QUOTE(B41, "PRICE", $C$1)</f>
        <v>214.94</v>
      </c>
      <c r="F41" s="40">
        <f t="shared" ca="1" si="8"/>
        <v>-1.0979808318600459E-2</v>
      </c>
      <c r="G41" s="27"/>
      <c r="H41" s="37" t="s">
        <v>129</v>
      </c>
      <c r="I41" s="38" t="str" cm="1">
        <f t="array" ref="I41">_xldudf_FASTTRACK_INFO(H41, "NAME")</f>
        <v>Kimco Realty</v>
      </c>
      <c r="J41" s="39" cm="1">
        <f t="array" aca="1" ref="J41" ca="1">_xldudf_FASTTRACK_QUOTE(H41, "PRICE", $C$2)</f>
        <v>22.71</v>
      </c>
      <c r="K41" s="39" cm="1">
        <f t="array" aca="1" ref="K41" ca="1">_xldudf_FASTTRACK_QUOTE(H41, "PRICE", $C$1)</f>
        <v>22.32</v>
      </c>
      <c r="L41" s="40">
        <f t="shared" ca="1" si="9"/>
        <v>1.7473118279569988E-2</v>
      </c>
      <c r="M41" s="27"/>
      <c r="N41" s="37" t="s">
        <v>130</v>
      </c>
      <c r="O41" s="38" t="str" cm="1">
        <f t="array" ref="O41">_xldudf_FASTTRACK_INFO(N41, "NAME")</f>
        <v>Baidu</v>
      </c>
      <c r="P41" s="39" cm="1">
        <f t="array" aca="1" ref="P41" ca="1">_xldudf_FASTTRACK_QUOTE(N41, "PRICE", $C$2)</f>
        <v>137.01</v>
      </c>
      <c r="Q41" s="39" cm="1">
        <f t="array" aca="1" ref="Q41" ca="1">_xldudf_FASTTRACK_QUOTE(N41, "PRICE", $C$1)</f>
        <v>138.38</v>
      </c>
      <c r="R41" s="40">
        <f t="shared" ca="1" si="10"/>
        <v>-9.9002746061569447E-3</v>
      </c>
      <c r="S41" s="27"/>
      <c r="T41" s="37" t="s">
        <v>131</v>
      </c>
      <c r="U41" s="38" t="str" cm="1">
        <f t="array" ref="U41">_xldudf_FASTTRACK_INFO(T41, "NAME")</f>
        <v>NYSE Composite Ix</v>
      </c>
      <c r="V41" s="39" cm="1">
        <f t="array" aca="1" ref="V41" ca="1">_xldudf_FASTTRACK_QUOTE(T41, "PRICE", $C$2)</f>
        <v>23326.09</v>
      </c>
      <c r="W41" s="39" cm="1">
        <f t="array" aca="1" ref="W41" ca="1">_xldudf_FASTTRACK_QUOTE(T41, "PRICE", $C$1)</f>
        <v>23188.82</v>
      </c>
      <c r="X41" s="40">
        <f t="shared" ca="1" si="11"/>
        <v>5.9196630100195602E-3</v>
      </c>
      <c r="Y41" s="14"/>
      <c r="Z41" s="14"/>
      <c r="AJ41" s="13"/>
      <c r="AM41" s="2"/>
      <c r="AN41" s="2"/>
      <c r="AO41" s="2"/>
    </row>
    <row r="42" spans="1:41" x14ac:dyDescent="0.5">
      <c r="A42" s="14"/>
      <c r="B42" s="14"/>
      <c r="C42" s="14"/>
      <c r="D42" s="16"/>
      <c r="E42" s="14"/>
      <c r="F42" s="17"/>
      <c r="G42" s="14"/>
      <c r="H42" s="14"/>
      <c r="I42" s="14"/>
      <c r="J42" s="16"/>
      <c r="K42" s="14"/>
      <c r="L42" s="17"/>
      <c r="M42" s="14"/>
      <c r="N42" s="14"/>
      <c r="O42" s="14"/>
      <c r="P42" s="16"/>
      <c r="Q42" s="14"/>
      <c r="R42" s="17"/>
      <c r="S42" s="14"/>
      <c r="T42" s="14"/>
      <c r="U42" s="14"/>
      <c r="V42" s="16"/>
      <c r="W42" s="14"/>
      <c r="X42" s="18"/>
      <c r="Y42" s="14"/>
      <c r="Z42" s="14"/>
      <c r="AD42" s="13"/>
      <c r="AJ42" s="13"/>
      <c r="AM42" s="2"/>
      <c r="AN42" s="2"/>
      <c r="AO42" s="2"/>
    </row>
    <row r="43" spans="1:41" x14ac:dyDescent="0.5">
      <c r="A43" s="14"/>
      <c r="B43" s="14"/>
      <c r="C43" s="14"/>
      <c r="D43" s="16"/>
      <c r="E43" s="14"/>
      <c r="F43" s="17"/>
      <c r="G43" s="14"/>
      <c r="H43" s="14"/>
      <c r="I43" s="14"/>
      <c r="J43" s="16"/>
      <c r="K43" s="14"/>
      <c r="L43" s="17"/>
      <c r="M43" s="14"/>
      <c r="N43" s="14"/>
      <c r="O43" s="14"/>
      <c r="P43" s="16"/>
      <c r="Q43" s="14"/>
      <c r="R43" s="17"/>
      <c r="S43" s="14"/>
      <c r="T43" s="14"/>
      <c r="U43" s="14"/>
      <c r="V43" s="16"/>
      <c r="W43" s="14"/>
      <c r="X43" s="18"/>
      <c r="Y43" s="14"/>
      <c r="Z43" s="14"/>
      <c r="AD43" s="13"/>
      <c r="AJ43" s="13"/>
      <c r="AM43" s="2"/>
      <c r="AN43" s="2"/>
      <c r="AO43" s="2"/>
    </row>
    <row r="44" spans="1:41" x14ac:dyDescent="0.5">
      <c r="A44" s="14"/>
      <c r="B44" s="14"/>
      <c r="C44" s="14"/>
      <c r="D44" s="16"/>
      <c r="E44" s="14"/>
      <c r="F44" s="17"/>
      <c r="G44" s="14"/>
      <c r="H44" s="14"/>
      <c r="I44" s="14"/>
      <c r="J44" s="16"/>
      <c r="K44" s="14"/>
      <c r="L44" s="17"/>
      <c r="M44" s="14"/>
      <c r="N44" s="14"/>
      <c r="O44" s="14"/>
      <c r="P44" s="16"/>
      <c r="Q44" s="14"/>
      <c r="R44" s="17"/>
      <c r="S44" s="14"/>
      <c r="T44" s="14"/>
      <c r="U44" s="14"/>
      <c r="V44" s="16"/>
      <c r="W44" s="14"/>
      <c r="X44" s="18"/>
      <c r="Y44" s="14"/>
      <c r="Z44" s="14"/>
      <c r="AD44" s="13"/>
      <c r="AJ44" s="13"/>
      <c r="AM44" s="2"/>
      <c r="AN44" s="2"/>
      <c r="AO44" s="2"/>
    </row>
    <row r="45" spans="1:41" x14ac:dyDescent="0.5">
      <c r="A45" s="14"/>
      <c r="B45" s="14"/>
      <c r="C45" s="14"/>
      <c r="D45" s="16"/>
      <c r="E45" s="14"/>
      <c r="F45" s="17"/>
      <c r="G45" s="14"/>
      <c r="H45" s="14"/>
      <c r="I45" s="14"/>
      <c r="J45" s="16"/>
      <c r="K45" s="14"/>
      <c r="L45" s="17"/>
      <c r="M45" s="14"/>
      <c r="N45" s="14"/>
      <c r="O45" s="14"/>
      <c r="P45" s="16"/>
      <c r="Q45" s="14"/>
      <c r="R45" s="17"/>
      <c r="S45" s="14"/>
      <c r="T45" s="14"/>
      <c r="U45" s="14"/>
      <c r="V45" s="16"/>
      <c r="W45" s="14"/>
      <c r="X45" s="18"/>
      <c r="Y45" s="14"/>
      <c r="Z45" s="14"/>
      <c r="AD45" s="13"/>
      <c r="AJ45" s="13"/>
      <c r="AM45" s="2"/>
      <c r="AN45" s="2"/>
      <c r="AO45" s="2"/>
    </row>
    <row r="46" spans="1:41" x14ac:dyDescent="0.5">
      <c r="A46" s="14"/>
      <c r="B46" s="14"/>
      <c r="C46" s="14"/>
      <c r="D46" s="16"/>
      <c r="E46" s="14"/>
      <c r="F46" s="17"/>
      <c r="G46" s="14"/>
      <c r="H46" s="14"/>
      <c r="I46" s="14"/>
      <c r="J46" s="16"/>
      <c r="K46" s="14"/>
      <c r="L46" s="17"/>
      <c r="M46" s="14"/>
      <c r="N46" s="14"/>
      <c r="O46" s="14"/>
      <c r="P46" s="16"/>
      <c r="Q46" s="14"/>
      <c r="R46" s="18"/>
      <c r="S46" s="14"/>
      <c r="T46" s="14"/>
      <c r="U46" s="14"/>
      <c r="V46" s="16"/>
      <c r="W46" s="14"/>
      <c r="X46" s="18"/>
      <c r="Y46" s="14"/>
      <c r="Z46" s="14"/>
      <c r="AD46" s="13"/>
      <c r="AJ46" s="13"/>
      <c r="AM46" s="2"/>
      <c r="AN46" s="2"/>
      <c r="AO46" s="2"/>
    </row>
  </sheetData>
  <conditionalFormatting sqref="F6:F15">
    <cfRule type="cellIs" dxfId="23" priority="1" operator="greaterThan">
      <formula>0</formula>
    </cfRule>
    <cfRule type="cellIs" dxfId="22" priority="2" operator="lessThan">
      <formula>0</formula>
    </cfRule>
  </conditionalFormatting>
  <conditionalFormatting sqref="F19:F28">
    <cfRule type="cellIs" dxfId="21" priority="9" operator="greaterThan">
      <formula>0</formula>
    </cfRule>
    <cfRule type="cellIs" dxfId="20" priority="10" operator="lessThan">
      <formula>0</formula>
    </cfRule>
  </conditionalFormatting>
  <conditionalFormatting sqref="F32:F41">
    <cfRule type="cellIs" dxfId="19" priority="17" operator="greaterThan">
      <formula>0</formula>
    </cfRule>
    <cfRule type="cellIs" dxfId="18" priority="18" operator="lessThan">
      <formula>0</formula>
    </cfRule>
  </conditionalFormatting>
  <conditionalFormatting sqref="L6:L15">
    <cfRule type="cellIs" dxfId="17" priority="3" operator="greaterThan">
      <formula>0</formula>
    </cfRule>
    <cfRule type="cellIs" dxfId="16" priority="4" operator="lessThan">
      <formula>0</formula>
    </cfRule>
  </conditionalFormatting>
  <conditionalFormatting sqref="L19:L28">
    <cfRule type="cellIs" dxfId="15" priority="11" operator="greaterThan">
      <formula>0</formula>
    </cfRule>
    <cfRule type="cellIs" dxfId="14" priority="12" operator="lessThan">
      <formula>0</formula>
    </cfRule>
  </conditionalFormatting>
  <conditionalFormatting sqref="L32:L41">
    <cfRule type="cellIs" dxfId="13" priority="19" operator="greaterThan">
      <formula>0</formula>
    </cfRule>
    <cfRule type="cellIs" dxfId="12" priority="20" operator="lessThan">
      <formula>0</formula>
    </cfRule>
  </conditionalFormatting>
  <conditionalFormatting sqref="R6:R15">
    <cfRule type="cellIs" dxfId="11" priority="5" operator="greaterThan">
      <formula>0</formula>
    </cfRule>
    <cfRule type="cellIs" dxfId="10" priority="6" operator="lessThan">
      <formula>0</formula>
    </cfRule>
  </conditionalFormatting>
  <conditionalFormatting sqref="R19:R28">
    <cfRule type="cellIs" dxfId="9" priority="13" operator="greaterThan">
      <formula>0</formula>
    </cfRule>
    <cfRule type="cellIs" dxfId="8" priority="14" operator="lessThan">
      <formula>0</formula>
    </cfRule>
  </conditionalFormatting>
  <conditionalFormatting sqref="R32:R41">
    <cfRule type="cellIs" dxfId="7" priority="21" operator="greaterThan">
      <formula>0</formula>
    </cfRule>
    <cfRule type="cellIs" dxfId="6" priority="22" operator="lessThan">
      <formula>0</formula>
    </cfRule>
  </conditionalFormatting>
  <conditionalFormatting sqref="X6:X15">
    <cfRule type="cellIs" dxfId="5" priority="7" operator="greaterThan">
      <formula>0</formula>
    </cfRule>
    <cfRule type="cellIs" dxfId="4" priority="8" operator="lessThan">
      <formula>0</formula>
    </cfRule>
  </conditionalFormatting>
  <conditionalFormatting sqref="X19:X28">
    <cfRule type="cellIs" dxfId="3" priority="15" operator="greaterThan">
      <formula>0</formula>
    </cfRule>
    <cfRule type="cellIs" dxfId="2" priority="16" operator="lessThan">
      <formula>0</formula>
    </cfRule>
  </conditionalFormatting>
  <conditionalFormatting sqref="X32:X41">
    <cfRule type="cellIs" dxfId="1" priority="23" operator="greaterThan">
      <formula>0</formula>
    </cfRule>
    <cfRule type="cellIs" dxfId="0" priority="24" operator="lessThan">
      <formula>0</formula>
    </cfRule>
  </conditionalFormatting>
  <pageMargins left="0.7" right="0.7" top="0.75" bottom="0.75" header="0.3" footer="0.3"/>
  <tableParts count="12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D685A-0158-444B-8501-8C99E2ECD2EB}">
  <dimension ref="A1"/>
  <sheetViews>
    <sheetView workbookViewId="0"/>
  </sheetViews>
  <sheetFormatPr defaultRowHeight="14.4" x14ac:dyDescent="0.55000000000000004"/>
  <sheetData>
    <row r="1" spans="1:1" x14ac:dyDescent="0.55000000000000004">
      <c r="A1" s="41" cm="1">
        <f t="array" ref="A1">N(_xldudf_FASTTRACK_CLEARCACHE())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Charbonnet</dc:creator>
  <cp:lastModifiedBy>Daniel Charbonnet</cp:lastModifiedBy>
  <dcterms:created xsi:type="dcterms:W3CDTF">2020-02-15T13:05:53Z</dcterms:created>
  <dcterms:modified xsi:type="dcterms:W3CDTF">2026-02-16T21:37:46Z</dcterms:modified>
</cp:coreProperties>
</file>